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activeTab="0"/>
  </bookViews>
  <sheets>
    <sheet name="Főösszesítő" sheetId="1" r:id="rId1"/>
    <sheet name="Tétellista" sheetId="2" r:id="rId2"/>
  </sheets>
  <definedNames>
    <definedName name="_xlnm.Print_Area" localSheetId="1">'Tétellista'!$A$1:$J$177</definedName>
  </definedNames>
  <calcPr fullCalcOnLoad="1"/>
</workbook>
</file>

<file path=xl/sharedStrings.xml><?xml version="1.0" encoding="utf-8"?>
<sst xmlns="http://schemas.openxmlformats.org/spreadsheetml/2006/main" count="877" uniqueCount="522">
  <si>
    <t>Ssz.</t>
  </si>
  <si>
    <t>Tételszám</t>
  </si>
  <si>
    <t>Tétel szövege</t>
  </si>
  <si>
    <t>Menny.</t>
  </si>
  <si>
    <t>Egység</t>
  </si>
  <si>
    <t>Anyag egységár</t>
  </si>
  <si>
    <t>Díj egységre</t>
  </si>
  <si>
    <t>Anyag összesen</t>
  </si>
  <si>
    <t>Díj összesen</t>
  </si>
  <si>
    <t>Megjegyzés</t>
  </si>
  <si>
    <t>15-004-31.1</t>
  </si>
  <si>
    <t>Koszorúzsaluzás, zsaluzattól függetlenül, párkány nélkül</t>
  </si>
  <si>
    <t>m2</t>
  </si>
  <si>
    <t>[ÖN]</t>
  </si>
  <si>
    <t>15-004-51.1</t>
  </si>
  <si>
    <t>Egyeneskarú lépcső zsaluzása, alátámasztó állvánnyal, 4,00 m magasságig, a fokok és lépcsőoldalak bezsaluzásával, fa zsaluzattal</t>
  </si>
  <si>
    <t>[ÖN] [előlépcsők zsaluzata]</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</si>
  <si>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</si>
  <si>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</si>
  <si>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21-003-10.1</t>
  </si>
  <si>
    <t>Letaposott-szennyezett agyag, illetve földpadló, feltöltés bontása, kihordása pincéből depóniába (meglévő létesítmények padozata), száraz, földnedves</t>
  </si>
  <si>
    <t>m3</t>
  </si>
  <si>
    <t>21-008-2.1.2</t>
  </si>
  <si>
    <t>Tömörítés bármely tömörítési osztályban gépi erővel, nagy felületen, tömörségi fok: 90%</t>
  </si>
  <si>
    <t>[ÖN] [pince tömedék]</t>
  </si>
  <si>
    <t>21-008-2.1.3</t>
  </si>
  <si>
    <t>Tömörítés bármely tömörítési osztályban gépi erővel, nagy felületen, tömörségi fok: 95%</t>
  </si>
  <si>
    <t>[ÖN] [kavicságyazat]</t>
  </si>
  <si>
    <t>21-011-7.2-0120015</t>
  </si>
  <si>
    <t>Feltöltések alap- és lábazati falak közé és alagsori vagy alá nem pincézett földszinti padozatok alá, az anyag szétterítésével, mozgatásával, kézi döngöléssel, osztályozatlan kavicsból, Nyers homokos kavics, NHK 0/63 Q-TT, Nyékládháza</t>
  </si>
  <si>
    <t>31-000-13.2</t>
  </si>
  <si>
    <t>Beton aljzatok, járdák bontása 10 cm vastagságig, kavicsbetonból, salakbetonból</t>
  </si>
  <si>
    <t>31-021-10.11.1.1-0230110</t>
  </si>
  <si>
    <t>Lépcső készítése vasbetonból, X0v(H), XC1, XC2, XC3 környezeti osztályú, kissé képlékeny vagy képlékeny konzisztenciájú betonból, helyszíni keveréssel, kézi bedolgozással és vibrátoros tömörítéssel, C20/25 - X0v(H) kissé képlékeny kavicsbeton keverék CEM 52,5 pc. D↓max = 16 mm, m = 6,3 finomsági modulussal</t>
  </si>
  <si>
    <t>[ÖN] [főbejárati előlépcső]</t>
  </si>
  <si>
    <t>[ÖN] [hátsó bejárati előlépcső és rámpa]</t>
  </si>
  <si>
    <t>31-021-2.1.2-0230110</t>
  </si>
  <si>
    <t>Vasbeton koszorú készítése, X0v(H), XC1, XC2, XC3 környezeti osztályú, kissé képlékeny vagy képlékeny konzisztenciájú betonból, kézi bedolgozással, vibrátoros tömörítéssel, 400 cm² keresztmetszet felett, C20/25 - X0v(H) kissé képlékeny kavicsbeton keverék CEM 52,5 pc. D↓max = 16 mm, m = 6,3 finomsági modulussal</t>
  </si>
  <si>
    <t>31-021-4.1.1-0230110</t>
  </si>
  <si>
    <t>Sík vagy alulbordás vasbeton lemez készítése, 15°-os hajlásszögig, X0v(H), XC1, XC2, XC3 környezeti osztályú, kissé képlékeny vagy képlékeny konzisztenciájú betonból, kézi erővel, vibrátoros tömörítéssel, 12 cm vastagságig, C20/25 - X0v(H) kissé képlékeny kavicsbeton keverék CEM 52,5 pc. D↓max = 16 mm, m = 6,3 finomsági modulussal</t>
  </si>
  <si>
    <t>31-030-11.3.1.1.2-0121110</t>
  </si>
  <si>
    <t>Beton aljzat készítése helyszínen kevert betonból, kézi továbbítással és bedolgozással, merev aljzatra, kavicsbetonból, C 8/10 - C 16/20 kissé képlékeny konzisztenciájú betonból, a felület fasimítóval eldolgozva, 6 cm vastagság felett, C16/20 - X0b(H) kissé képlékeny kavicsbeton keverék CEM 42,5 pc. D↓max = 16 mm, m = 6,4 finomsági modulussal</t>
  </si>
  <si>
    <t>[ÖN] [vasalt, 12cm]</t>
  </si>
  <si>
    <t>31-031-2.2.1</t>
  </si>
  <si>
    <t>Úsztatott vagy fűtési esztrich készítése, helyszínen kevert, cementbázisú esztrichből, C16 szilárdsági osztálynak megfelelően 6 cm vastagságban</t>
  </si>
  <si>
    <t>33-000-1.1.1.1.1</t>
  </si>
  <si>
    <t>Teherhordó és kitöltő falazat bontása, égetett agyag-kerámia termékekből, kisméretű, mészhomok, magasított vagy nagyméretű téglából, bármilyen falvastagsággal, falazó, cementes mészhabarcsból</t>
  </si>
  <si>
    <t>[ÖN] [fal véknyítása]</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</si>
  <si>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</si>
  <si>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</si>
  <si>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</si>
  <si>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</si>
  <si>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33-005-1.1.1.1.1.1-0110001</t>
  </si>
  <si>
    <t>Pillérfalazat készítése, égetett-agyagkerámia termékekből, négyszög keresztmetszettel, 250x120x65 mm-es méretű kisméretű tömör téglából vagy kevéslyukú téglából, falazó, cementes mészhabarcsba falazva, Kisméretű tömör tégla 250x120x65 mm nsz. M 1 (Hf10-mc) falazó, cementes mészhabarcs</t>
  </si>
  <si>
    <t>[ÖN] [padlástérben és tetőn kívül]</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</si>
  <si>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</si>
  <si>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Hf5-mc, falazó, cementes mészhabarcs</t>
  </si>
  <si>
    <t>33-091-11.4.1-1110002</t>
  </si>
  <si>
    <t>Válaszfal, égetett agyag-kerámia termékekből, erősítő pillérrel vagy erősítő pillér nélkül falazva, nyílásbefalazás, nyílásszűkítés vagy kisebb falpótlások, 12 cm vastagsággal, tömör kisméretű téglából, falazó, cementes mészhabarcsból falazva, Kisméretű tömör tégla 250x120x65 mm I.o. Hf5-mc, falazó, cementes mészhabarcs</t>
  </si>
  <si>
    <t>34-001-4.2</t>
  </si>
  <si>
    <t>Rácsos vagy tömör acéltartók beemelése és elhelyezése, szerelési kapcsolattal, 200 kg/db tömegig</t>
  </si>
  <si>
    <t>db</t>
  </si>
  <si>
    <t>34-001-8.1</t>
  </si>
  <si>
    <t>Előtető, rámpatető, 15 kg/m² tömegig</t>
  </si>
  <si>
    <t>34-001-9.3</t>
  </si>
  <si>
    <t>Egyéb épület acélszerkezetek, könnyűszerkezetes falváz rendszer profilelemekből</t>
  </si>
  <si>
    <t>t</t>
  </si>
  <si>
    <t>[ÖN] [kazánház falváz szerkezete]</t>
  </si>
  <si>
    <t>34-002-1.1.2.6-0110401</t>
  </si>
  <si>
    <t>Egyhéjú tetőfedés profilos fémlemez elemekből, önfúró csavarokkal rögzítve, 10,0 m²/db táblaméretig, 30 mm hullámmagasság felett, 79-92 mm hullámmagasságú tetőprofilból, LINDAB Coverline LTP 85/0,75 magasprofil tűzihorganyzott + PE bevonat, standard színben</t>
  </si>
  <si>
    <t>35-000-2.1</t>
  </si>
  <si>
    <t>Tetőlécezés bontása bármely egyszeres hornyolt cserépfedés alatt</t>
  </si>
  <si>
    <t>35-000-4</t>
  </si>
  <si>
    <t>Tetődeszkázat bontása</t>
  </si>
  <si>
    <t>35-000-5.2</t>
  </si>
  <si>
    <t>Födémszerkezet borított gerendafödém szerkezet bontása alsó-felső deszkázattal</t>
  </si>
  <si>
    <t>35-002-1-0113021</t>
  </si>
  <si>
    <t>Fóliaterítés és -felerősítés 10 cm-es átfedéssel, MASTERPLAST Isoflex Classic PP szövet alapú tetőfólia magas szakítószilárdsággal mérsékelten hővisszaverő felülettel, W1, Cikkszám: 0205-00015000</t>
  </si>
  <si>
    <t>35-003-1.1-0410024</t>
  </si>
  <si>
    <t>Tetőlécezés hornyolt cserépfedés alá, Fenyő tetőléc 3-6,5 m 25x50 mm</t>
  </si>
  <si>
    <t>35-003-1.6</t>
  </si>
  <si>
    <t>Tetőlécezés tetőfelület ellenlécezésének elkészítése</t>
  </si>
  <si>
    <t>m</t>
  </si>
  <si>
    <t>35-004-1.2</t>
  </si>
  <si>
    <t>Deszkázás ereszdeszkázás, nádazás, bádogozás vagy ereszlemez alá</t>
  </si>
  <si>
    <t>35-004-1.3</t>
  </si>
  <si>
    <t>Deszkázás ereszdeszkázás gyalult, hornyolt deszkával, hajópadlóval</t>
  </si>
  <si>
    <t>35-011-1.2.1</t>
  </si>
  <si>
    <t>Faanyag gomba és rovarkártevő elleni megszüntető védelme mázolási technológiával felhordott anyaggal</t>
  </si>
  <si>
    <t>35-080-2.1</t>
  </si>
  <si>
    <t>Födémdeszkázás cseréje, 24 mm vastag felső deszkázás</t>
  </si>
  <si>
    <t>35-080-2.2</t>
  </si>
  <si>
    <t>Födémdeszkázás cseréje, 24 mm vastag alsó deszkázás</t>
  </si>
  <si>
    <t>35-080-3.2-0680041</t>
  </si>
  <si>
    <t>Kötőgerendák cseréje, szabadonálló, Fűrészelt gerenda 150x200-300x300 mm 3-6.5 m I.o.</t>
  </si>
  <si>
    <t>fam3</t>
  </si>
  <si>
    <t>35-080-4.1-0680041</t>
  </si>
  <si>
    <t>Szelemen, szarufa, lécezés cseréje; szelemenek, székoszlopok, váltó- és fiókgerendák, Fűrészelt gerenda 150x200-300x300 mm 3-6.5 m I.o.</t>
  </si>
  <si>
    <t>35-080-4.2-0680041</t>
  </si>
  <si>
    <t>Szelemen, szarufa, lécezés cseréje; szarufák, Fűrészelt gerenda 150x200-300x300 mm 3-6.5 m I.o.</t>
  </si>
  <si>
    <t>36-000-1.1.1</t>
  </si>
  <si>
    <t>Vakolat leverése oldalfalról vagy mennyezetről 1,5 cm vastagságig falazó, cementes mészhabarcs</t>
  </si>
  <si>
    <t>[ÖN] [minden belső megmaradó falról, 50cm magasságig]</t>
  </si>
  <si>
    <t>36-000-1.3</t>
  </si>
  <si>
    <t>Vakolat leverése homlokzatról 2,5 cm vastagságig</t>
  </si>
  <si>
    <t>36-000-1.4</t>
  </si>
  <si>
    <t>Vakolat leverése lábazati cementvakolat 5 cm vastagságig</t>
  </si>
  <si>
    <t>36-001-1.1.1-0550040</t>
  </si>
  <si>
    <t>Sima oldalfalvakolat készítése kézi felhordással, belső, vakoló cementes mészhabarccsal, téglafelületen, 1,5 cm vastagságban, Hvb8-mc, belső, vakoló cementes mészhabarccsal és Hs60-cm, felületképző (simító), meszes cementhabarccsal</t>
  </si>
  <si>
    <t>36-001-31.1.1-0550090</t>
  </si>
  <si>
    <t>Homlokzatvakolat készítése külső, vakoló cementes mészhabarccsal, sima kivitelben, két rétegben, függőleges és vízszintes felületen, átlagosan 3 cm vastagságban, Hvh10-mc, külső, vakoló cementes mészhabarccsal</t>
  </si>
  <si>
    <t>36-001-32.1</t>
  </si>
  <si>
    <t>Lábazati cementvakolat készítése 2 cm vastagságban, vassimítóval simítva</t>
  </si>
  <si>
    <t>36-001-33</t>
  </si>
  <si>
    <t>Szárító vakolat készítése hagyományos habarcsból, adalékszerrel, helyszíni keveréssel, 2,5 cm vastagságban</t>
  </si>
  <si>
    <t>36-002-13</t>
  </si>
  <si>
    <t>Szellőző, szárító vakolat alapozók felhordása, falazatok vakolatfelújításához</t>
  </si>
  <si>
    <t>36-002-3-0415916</t>
  </si>
  <si>
    <t>Mélyalapozók, vakolatszilárdítók felhordása, kézi erővel, Baumit Tiefengrund Mélyalapozó, Cikkszám: 953208</t>
  </si>
  <si>
    <t>36-005-21.2.4.2-0415261</t>
  </si>
  <si>
    <t>Vékonyvakolatok, színvakolatok felhordása alapozott, előkészített felületre, vödrös kiszerelésű anyagból, szilikát vékonyvakolat készítése, egy rétegben, 1,5-2,5 mm-es szemcsemérettel, Baumit SilikatTop (Baumit Szilikát) vakolat, kapart 1,5 mm, 9, 8, 7, 6 színcsoport</t>
  </si>
  <si>
    <t>36-007-9.1.1-0414722</t>
  </si>
  <si>
    <t>Lábazati vakolatok; lábazati alapvakolat felhordása kézi erővel, 2 cm vastagságban, LB-Knauf SOCKELPUTZ/Lábazati alapvakolat, fagyálló, Cikkszám: K00212111</t>
  </si>
  <si>
    <t>36-009-71</t>
  </si>
  <si>
    <t>Homlokzati díszítő profil, műgyanta kötésű habarccsal bevont,  formahabosított polisztirol díszítőelem elhelyezése</t>
  </si>
  <si>
    <t>36-009-72</t>
  </si>
  <si>
    <t>Előregyártott kéregbevonatú homlokzati dekorprofil elhelyezése 2 m-es szálakban, párkányok, homlokzattagozódások, ablakdíszek kialakításához</t>
  </si>
  <si>
    <t>37-000-1.1</t>
  </si>
  <si>
    <t>Kémények bontása, épületen belül</t>
  </si>
  <si>
    <t>m³</t>
  </si>
  <si>
    <t>37-000-1.2</t>
  </si>
  <si>
    <t>Kémények bontása, tetőn kívül</t>
  </si>
  <si>
    <t>39-001-1.1.1.2-0120012</t>
  </si>
  <si>
    <t>CW fém vázszerkezetre szerelt válaszfal hőszigeteléssel, csavarfejek és illesztések glettelve (Q2), 2 x 1 rtg. normál, 12,5 mm vtg. gipszkarton borítással, egyszeres, CW 75-06 mm vtg. tartóvázzal, RIGIPS normál építőlemez RB 12,5 mm, ásványi szálas hőszigetelés</t>
  </si>
  <si>
    <t>39-001-21.1.2-0120021</t>
  </si>
  <si>
    <t>CW fém vázszerkezetre szerelt válaszfal 2 x 1 rtg. impregnált, 12,5 mm vtg. gipszkarton borítással, hőszigeteléssel, csavarfejek és illesztések glettelve (Q2), egyszeres, CW 75-06 mm vtg. tartóvázzal, RIGIPS impregnált építőlemez RBI 12,5 mm, ásványi szálas hőszigetelés</t>
  </si>
  <si>
    <t>39-001-53.1.3-0120031</t>
  </si>
  <si>
    <t>CW fém vázszerkezetre szerelt válaszfal 2 x 2 rtg. tűzgátló, 12,5 mm vtg. gipszkarton borítással, hőszigeteléssel, csavarfejek és illesztések glettelve (Q1), egyszeres, CW 100-06 mm vtg. tartóvázzal, RIGIPS tűzgátló építőlemez RF 12,5 mm, ásványi szálas hőszigetelés</t>
  </si>
  <si>
    <t>[ÖN] [gépészeti tér menyezete]</t>
  </si>
  <si>
    <t>39-002-1.3.1.1-0120064</t>
  </si>
  <si>
    <t>Tűzvédelmi burkolat fém vázszerkezetre (CD50/27), fagerendán, tűzgátlás T↓h = 1,0 óra, FB 15 mm vastag, építőlemez borítással, RIGIPS Glasroc F (Ridurit) speciális tűzgátló gipszlap, 15/1200/2000 mm</t>
  </si>
  <si>
    <t>39-002-1.4.1.1-0120064</t>
  </si>
  <si>
    <t>Tűzvédelmi burkolat fém vázszerkezetre (CD50/27), faoszlopon, tűzgátlás T↓h = 1,0 óra, FB 15 mm vastag, építőlemez borítással, RIGIPS Glasroc F (Ridurit) speciális tűzgátló gipszlap, 15/1200/2000 mm</t>
  </si>
  <si>
    <t>39-003-1.1.2.7.1-0210202</t>
  </si>
  <si>
    <t>Szerelt gipszkarton álmennyezet fém vázszerkezetre (duplasoros), választható függesztéssel, csavarfejek és illesztések alapglettelve (Q2 minőségben),  nem látszó bordázattal, 50 cm bordatávolsággal (CD50/27), 10 m² összefüggő felület felett, 2 rtg. tűzgátló 12,5 mm vtg. gipszkarton borítással, KNAUF F 13 tűzgátló építőlemez, 12,5 mm HRAK 1250/2000, függesztő huzallal, Cikksz: 32307120</t>
  </si>
  <si>
    <t>41-000-4</t>
  </si>
  <si>
    <t>Cserépfedés bontása (bármely rendszerű)</t>
  </si>
  <si>
    <t>41-003-21.2</t>
  </si>
  <si>
    <t>Egyszeres fedés húzott, hornyolt tetőcserepekkel, 41-45° tetőhajlásszög között, minden második cserép rögzítésével</t>
  </si>
  <si>
    <t>[ÖN] [Csornai hornyolt ívesvágású]</t>
  </si>
  <si>
    <t>41-003-29.11-0115324</t>
  </si>
  <si>
    <t>Egyszeres húzott, hornyolt  tetőcserép fedésnél, élgerinc készítése kúpcseréppel, kúpcseréprögzítővel,gerincszellőző-szalaggal, fésűs gerincelemmel vagy kúpalátéttel, TONDACH Hornyolt gerinccserép gerincrögzítővel, kerámia, 38x19 cm, téglavörös</t>
  </si>
  <si>
    <t>41-003-29.13-0115524</t>
  </si>
  <si>
    <t>Egyszeres húzott, hornyolt  tetőcserép fedésnél, élgerinc és taréjgerinc csatlakozásnál 3 tengelyű elosztókúp elhelyezése, TONDACH Hármas gerincelosztó elem hornyolt gerinccseréphez, téglavörös</t>
  </si>
  <si>
    <t>41-003-29.3-0115324</t>
  </si>
  <si>
    <t>Egyszeres húzott, hornyolt  tetőcserép fedésnél, taréjgerinc készítése kúpcseréppel, kúpcseréprögzítővel,gerincszellőző-szalaggal, fésűs gerincelemmel vagy kúpalátéttel, TONDACH Hornyolt gerinccserép gerincrögzítővel, kerámia, 38x19 cm, téglavörös</t>
  </si>
  <si>
    <t>41-003-29.31-0194019</t>
  </si>
  <si>
    <t>Egyszeres húzott, hornyolt  tetőcserép fedésnél, hófogó- és biztonsági rendszer kiegészítők  elhelyezése tetőfelületen, TONDACH fém hófogó hornyolt tetőcseréphez C 380</t>
  </si>
  <si>
    <t>41-003-29.33-0194020</t>
  </si>
  <si>
    <t>Egyszeres húzott, hornyolt  tetőcserép fedésnél, tetőkibúvó ablak elhelyezése, TONDACH univerzális tetőkibúvó ablak 45x55 cm</t>
  </si>
  <si>
    <t>41-003-29.42-0116444</t>
  </si>
  <si>
    <t>Egyszeres húzott, hornyolt  tetőcserép fedésnél, gázkészülékek és szolárcső kivezető egységeinek elhelyezése, CREATON kerámia gázkémény átvezető cserép, NW 110 mm és NW 125 mm, EPDM mandzsettával, natúrvörös, minden cseréptípus</t>
  </si>
  <si>
    <t>42-012-1.1.1.1.1.2-0313138</t>
  </si>
  <si>
    <t>Fal-, pillér-, oszlopburkolat készítése beltérben, tégla, beton, vakolt alapfelületen, mázas kerámiával, kötésben vagy hálósan, 3-5 mm vtg. ragasztóba rakva, 1-10 mm fugaszélességgel, 10x10 - 20x20 cm közötti lapmérettel, MAPEI Adesilex P7 C2T cementkötésű ragasztóhabarcs, szürke, Kerapoxy IEG epoxigyanta fugázó, cementszürke</t>
  </si>
  <si>
    <t>[ÖN] [teakonyha]</t>
  </si>
  <si>
    <t>[ÖN] [fürdő, WC]</t>
  </si>
  <si>
    <t>42-012-1.2.1.1.1.2-0313138</t>
  </si>
  <si>
    <t>Fal-, pillér-, oszlopburkolat készítése kültérben, tégla, beton, vakolt alapfelületen, mázas kerámiával, kötésben vagy hálósan, 3-5 mm vtg. ragasztóba rakva, 1-10 mm fugaszélességgel, 10x10 - 20x20 cm közötti lapmérettel, MAPEI Adesilex P7 C2T cementkötésű ragasztóhabarcs, szürke, Kerapoxy IEG epoxigyanta fugázó, cementszürke</t>
  </si>
  <si>
    <t>[ÖN] [egyedi homlokzati kerámia elemek]</t>
  </si>
  <si>
    <t>42-022-1.1.1.2.1.1-0313116</t>
  </si>
  <si>
    <t>Padlóburkolat készítése, beltérben, tégla, beton, vakolt alapfelületen, gres, kőporcelán lappal, kötésben vagy hálósan, 3-5 mm vtg. ragasztóba rakva, 1-10 mm fugaszélességgel, 20x20 - 40x40 cm közötti lapmérettel, MAPEI Keraflex cementkötésű ragasztóhabarcs, szürke, Ultracolor Plus fugázóhabarcs, fehér</t>
  </si>
  <si>
    <t>[ÖN] [taktilis sáv elemei]</t>
  </si>
  <si>
    <t>42-022-1.1.3.2.1.1-0313116</t>
  </si>
  <si>
    <t>Padlóburkolat készítése, beltérben, kenhető szigetelésre, gres, kőporcelán lappal, kötésben vagy hálósan, 3-5 mm vtg. ragasztóba rakva, 1-10 mm fugaszélességgel, 20x20 - 40x40 cm közötti lapmérettel, MAPEI Keraflex cementkötésű ragasztóhabarcs, szürke, Ultracolor Plus fugázóhabarcs, fehér</t>
  </si>
  <si>
    <t>[ÖN] [csúszásmentes, vizesblokkokban]</t>
  </si>
  <si>
    <t>43-000-1</t>
  </si>
  <si>
    <t>Függőereszcsatorna bontása, 50 cm kiterített szélességig</t>
  </si>
  <si>
    <t>43-000-11</t>
  </si>
  <si>
    <t>Tetőkibúvó ajtó vagy tetőablak bontása</t>
  </si>
  <si>
    <t>43-000-5</t>
  </si>
  <si>
    <t>Lefolyó csatorna bontása 50 cm kiterített szélességig</t>
  </si>
  <si>
    <t>43-000-7</t>
  </si>
  <si>
    <t>Szegélyek, párkány könyöklő bontása, 100 cm kiterített szélességig</t>
  </si>
  <si>
    <t>43-000-8</t>
  </si>
  <si>
    <t>Falfedések egy vagy két vízorros, hajlatbádog bontása,100 cm kiterített szélességig</t>
  </si>
  <si>
    <t>43-002-1.1-0147122</t>
  </si>
  <si>
    <t>Függőereszcsatorna szerelése, félkörszelvényű, bármilyen kiterített szélességben, minősített ötvözött horganylemezből, VM ZINC 33-as függőereszcsatorna, NATÚR, 0,7 mm/4 m, félkörszelvényű, Ref:10-0010-33-70-40</t>
  </si>
  <si>
    <t>43-002-11.1-0147182</t>
  </si>
  <si>
    <t>Lefolyócső szerelése kör keresztmetszettel, bármilyen kiterített szélességgel, minősített ötvözött horganylemezből, VM ZINC 100-as lefolyócső, NATÚR, 0,70 mm/m, körszelvényű, Ref:10-0020-10-70-20</t>
  </si>
  <si>
    <t>43-003-1.1.1.1-0995007</t>
  </si>
  <si>
    <t>Ereszszegély szerelése keményhéjalású tetőhöz, minősített ötvözött horganylemezből, 40 cm kiterített szélességig, Ereszszegély VM-ZINC-NATÚR ZINC minőségű ötvözött horganylemezből, 0,65 mm vtg., standard felületű, Ksz: 33 cm</t>
  </si>
  <si>
    <t>43-003-10.2.1.2-0995013</t>
  </si>
  <si>
    <t>Kétvízorros falfedés, íves vagy tört vonalú, minősített ötvözött horganylemezből, 51-100 cm kiterített szélességig, Kétvízorros fallefedés VM-ZINC-NATÚR ZINC minőségű ötvözött horganylemezből, 0,65 mm vtg., standard felületű, Ksz: 65 cm</t>
  </si>
  <si>
    <t>43-003-4.1.1.1-0995007</t>
  </si>
  <si>
    <t>Falszegély szerelése keményhéjalású tetőhöz, minősített ötvözött horganylemezből, 33 cm kiterített szélességig, Falszegély VM-ZINC-NATÚR ZINC minőségű ötvözött horganylemezből, 0,65 mm vtg., standard felületű, Ksz:33 cm</t>
  </si>
  <si>
    <t>43-003-5.1.1.1-0995007</t>
  </si>
  <si>
    <t>Kéményszegély szerelése keményhéjalású tetőhöz, minősített ötvözött horganylemezből, 33 cm kiterített szélességig, Kéményszegély VM-ZINC-NATÚR ZINC minőségű ötvözött horganylemezből, 0,65 mm vtg., standard felületű, Ksz:33 cm</t>
  </si>
  <si>
    <t>43-003-7.1.1.1-0995013</t>
  </si>
  <si>
    <t>Hajlatbádogozás korcolt kivitelben, kiselemes vagy táblás tetőfedő rendszerhez, egyenes kivitelben, minősített ötvözött horganylemezből, 50-65 cm kiterített szélességben, Hajlatbádog VM-ZINC-NATÚR ZINC minőségű ötvözött horganylemezből, 0,65 mm vtg., standard felületű, Ksz: 65 cm</t>
  </si>
  <si>
    <t>44-000-1.4</t>
  </si>
  <si>
    <t>Fa vagy műanyag nyílászáró szerkezetek bontása, ajtó, ablak vagy kapu, 6,01 m² felett</t>
  </si>
  <si>
    <t>[ÖN] [homlokzati]</t>
  </si>
  <si>
    <t>44-001-1.1.2.1</t>
  </si>
  <si>
    <t>44-001-1.1.2.2</t>
  </si>
  <si>
    <t>44-001-2.1.1</t>
  </si>
  <si>
    <t>45-004-1</t>
  </si>
  <si>
    <t>Acél, alumínium erkély-, folyosó- és mellvédkorlát elhelyezése, fészekbe vagy kőcsavaros rögzítéssel</t>
  </si>
  <si>
    <t>45-004-2</t>
  </si>
  <si>
    <t>Lépcsőkorlát elhelyezése fészekbe vagy kőcsavaros rögzítéssel</t>
  </si>
  <si>
    <t>45-004-3-0990114</t>
  </si>
  <si>
    <t>Cső kézfogó elhelyezése, falba szerelve, Csőkézfogó</t>
  </si>
  <si>
    <t>47-000-1.1.1.1</t>
  </si>
  <si>
    <t>Belső festéseknél felület előkészítése, részmunkák; többrétegű meszelés lekaparása bármilyen padozatú helyiségben, tagolatlan felületen</t>
  </si>
  <si>
    <t>100 m2</t>
  </si>
  <si>
    <t>47-000-1.21.1.1.1.1</t>
  </si>
  <si>
    <t>Belső festéseknél felület előkészítése, részmunkák; glettelés, hagyományos meszes glettel, vakolt felületen, bármilyen padozatú helyiségben, tagolatlan felületen</t>
  </si>
  <si>
    <t>47-000-1.4.1.1.1</t>
  </si>
  <si>
    <t>Belső festéseknél felület előkészítése, részmunkák; régi olajfesték eltávolítása falfelületről, lekaparással, spatulával, bármilyen padozatú helyiségben, tagolatlan felületen</t>
  </si>
  <si>
    <t>47-000-1.99.1.4.1.1-0154077</t>
  </si>
  <si>
    <t>Belső festéseknél felület előkészítése, részmunkák; felület glettelése zsákos kiszerelésű anyagból (alapozóval, sarokvédelemmel), bármilyen padozatú helyiségben, gipszkarton felületen, 1,5 mm vastagságban, tagolatlan felületen, StoLevell In Fill ásványi simító és hézagoló glettanyag, Cikkszám: 02970-xxx</t>
  </si>
  <si>
    <t>47-011-15.1.1.1-0148287</t>
  </si>
  <si>
    <t>Diszperziós festés műanyag bázisú vizes-diszperziós  fehér vagy gyárilag színezett festékkel, új vagy régi lekapart, előkészített alapfelületen, vakolaton, két rétegben, tagolatlan sima felületen, Baumit Divina Classic - fehér színű diszperziós beltéri falfesték, Cikkszám: 956121</t>
  </si>
  <si>
    <t>[ÖN] [gipszkarton falakon]</t>
  </si>
  <si>
    <t>[ÖN] [gipszkarton álmenyezeten]</t>
  </si>
  <si>
    <t>47-011-3.1.1.1.1-0148201</t>
  </si>
  <si>
    <t>Szilikátfestések, kálivízüveg kötőanyagú, nagy vízgőzáteresztő képességű, fehér vagy színes szilikát falfestés, új vagy régi lekapart ásványi előkészített alapfelületen, vakolaton, két rétegben, tagolatlan sima felületen, Baumit SilikatColor (Baumit Szilikát) festék, fehér, 0019, 0018, Cikkszám: 255307</t>
  </si>
  <si>
    <t>47-021-12.3.1-0131033</t>
  </si>
  <si>
    <t>Korróziógátló alapozás rácson, korláton, kerítésen, sodronyhálón, műgyanta kötőanyagú, oldószertartalmú festékkel, Supralux Koralkyd korroziógátló alapozó, fehér, EAN: 5992459501144</t>
  </si>
  <si>
    <t>47-021-31.3.1-0130865</t>
  </si>
  <si>
    <t>Acélfelületek átvonó festése rácson, korláton, kerítésen, sodronyhálón műgyanta kötőanyagú, oldószeres festékkel, Supralux Durol időjárásálló és korróziógátló zománc, fekete, EAN: 5992451129155</t>
  </si>
  <si>
    <t>47-031-3.12.2.2-0152820</t>
  </si>
  <si>
    <t>Külső fafelületek lazúrozása, gyalult felületen, oldószeres lazúrral, két rétegben, tagolt felületen, Sadolin Extra vastaglazúr színtelen, EAN: 5903525220050</t>
  </si>
  <si>
    <t>48-002-1.1.1.1.1-0413081</t>
  </si>
  <si>
    <t>Talajnedvesség elleni szigetelés; Bitumenes lemez szigetelés aljzatának kellősítése, egy rétegben, vízszintes felületen, oldószeres hideg bitumenmázzal (száraz felületen), EUROSZIG VIABIT Primer 20 l (0,2-0,35 l/m²) bitumenes alapozó</t>
  </si>
  <si>
    <t>48-002-1.3.3.1-0413351</t>
  </si>
  <si>
    <t>Talajnedvesség elleni szigetelés; Padlószigetelés, két rétegben, minimum 3,0 mm vastag oxidált bitumenes lemezzel, aljzathoz foltonként vagy sávokban olvasztásos ragasztással, átlapolásoknál és egymáshoz teljes felületű hegesztéssel fektetve, EUROSZIG GRUND GV 3 mm (3,5 kg) homok (oxidált, üvegfátyol, 0 °C, 80 °C, 2-2 %, 400/300 N/5 cm)</t>
  </si>
  <si>
    <t>48-002-1.4.1.1-0415023</t>
  </si>
  <si>
    <t>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ISO-LINE FIX 4,5 üvegszövet hordozórétegű, 4 mm névleges vastagságú oxidált bitumenes lemez</t>
  </si>
  <si>
    <t>48-007-41.1.1.1.2-0093529</t>
  </si>
  <si>
    <t>Födém; Padló hőszigetelő anyag elhelyezése, vízszintes felületen, aljzatbeton alá, úsztató rétegként, expandált polisztirolhab lemezzel, BACHL Nikecell EPS 100 standard expandált polisztirol keményhab hőszigetelő lemez, 1000x500x100 mm</t>
  </si>
  <si>
    <t>48-007-41.1.2.1-0090109</t>
  </si>
  <si>
    <t>Födém; Padló hőszigetelő anyag elhelyezése, vízszintes felületen, párnafák vagy álpadló tartószerkezet közé, szálas szigetelő anyaggal (üveggyapot, kőzetgyapot), ISOVER DOMO 20  200 mm üveggyapot hőszigetelő filc, λ↓D =0,039 (W/mK)</t>
  </si>
  <si>
    <t>[ÖN] [álmennyezet fölött]</t>
  </si>
  <si>
    <t>48-007-56.1.3.1</t>
  </si>
  <si>
    <t>Alátét- és elválasztó rétegek beépítése, védőlemez-, műanyagfátyol-, fólia vagy műanyagfilc egy rétegben, átlapolással, rögzítés nélkül, padló, födém szigeteléseknél, vízszintes felületen</t>
  </si>
  <si>
    <t>[ÖN] [párazáró fólia]</t>
  </si>
  <si>
    <t>48-010-1.1.2.1-0091137</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</si>
  <si>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tagolatlan, sík, függőleges falon, MASTERPLAST Isomaster EPS H-80 expandált polisztirol keményhab hőszigetelő lemez 1000x500x80 mm, Cikkszám: 0501-08008000</t>
  </si>
  <si>
    <t>48-010-1.3.1.1-0118005</t>
  </si>
  <si>
    <t>Homlokzati hőszigetelés, üvegszövetháló-erősítéssel,(mechanikai rögzítés, felületi zárás valamint kiegészítő profilok külön tételben szerepelnek), egyenes él-képzésű, érdesített XPS hőszigetelő lapokkal, ragasztóporból képzett ragasztóba, tagolatlan, sík, függőleges falon, MASTERPLAST Isomaster XPS extrudált polisztirolhab lemez, 1250x600x60 mm, Cikkszám: 0510-8IR06000</t>
  </si>
  <si>
    <t>48-031-1.6.8.1</t>
  </si>
  <si>
    <t>Utólagos talajnedvesség elleni vízszintes falszigetelés készítése, tégla vagy kő-tégla falszerkezetben, furatinjektálásos módszerrel, injektáló furatok kitöltése furatkitöltő habarccsal, egy- vagy kétsorú furatkiosztás esetén</t>
  </si>
  <si>
    <t>ker.m2</t>
  </si>
  <si>
    <t>[ÖN] [vandex]</t>
  </si>
  <si>
    <t>Építmény közvetlen költségei (HUF)</t>
  </si>
  <si>
    <t>Költségvetés főösszesítő</t>
  </si>
  <si>
    <t>Megnevezés</t>
  </si>
  <si>
    <t>Anyagköltség</t>
  </si>
  <si>
    <t>Díjköltség</t>
  </si>
  <si>
    <t>1 Építmény közvetlen költségei</t>
  </si>
  <si>
    <t>2.1 ÁFA vetítési alap</t>
  </si>
  <si>
    <t>2.2 ÁFA</t>
  </si>
  <si>
    <t>3 A munka ára (HUF)</t>
  </si>
  <si>
    <t>[ÖN]HEA 140 nyílásáthidalók</t>
  </si>
  <si>
    <t>[ÖN]IPE 140 födémgerendák</t>
  </si>
  <si>
    <t>[ÖN]oldalfal</t>
  </si>
  <si>
    <t>[ÖN]mennyezet</t>
  </si>
  <si>
    <t>[ÖN]65cm magas hullám</t>
  </si>
  <si>
    <t>[ÖN]egyenes</t>
  </si>
  <si>
    <t>Fa beltéri nyílászárók elhelyezése, konszignáció szerinti kivitelben, kompletten,           AJ-3</t>
  </si>
  <si>
    <t>Fa beltéri nyílászárók elhelyezése, konszignáció szerinti kivitelben, kompletten,           AJ-M4</t>
  </si>
  <si>
    <t>Fa beltéri nyílászárók elhelyezése, konszignáció szerinti kivitelben, kompletten,           AJ-5</t>
  </si>
  <si>
    <t>Fa beltéri nyílászárók elhelyezése, konszignáció szerinti kivitelben, kompletten,           AJ-6</t>
  </si>
  <si>
    <t>Fa beltéri nyílászárók elhelyezése, konszignáció szerinti kivitelben, kompletten,           AJ-7</t>
  </si>
  <si>
    <t>Fa beltéri nyílászárók elhelyezése, konszignáció szerinti kivitelben, kompletten,           AJ-8</t>
  </si>
  <si>
    <t>Fa beltéri nyílászárók elhelyezése, konszignáció szerinti kivitelben, kompletten,           AJ-9</t>
  </si>
  <si>
    <t>Fa beltéri nyílászárók elhelyezése, konszignáció szerinti kivitelben, kompletten,           AJ-10</t>
  </si>
  <si>
    <t>Fa beltéri nyílászárók elhelyezése, konszignáció szerinti kivitelben, kompletten,           AJ-11</t>
  </si>
  <si>
    <t>Fa kültéri nyílászárók elhelyezése, konszignáció szerinti kivitelben,                         AJ-1</t>
  </si>
  <si>
    <t>Fa kültéri nyílászárók elhelyezése, konszignáció szerinti kivitelben,                         AJ-2</t>
  </si>
  <si>
    <t>Fa kültéri nyílászárók elhelyezése, konszignáció szerinti kivitelben,                         AB-M1</t>
  </si>
  <si>
    <t>Fa kültéri nyílászárók elhelyezése, konszignáció szerinti kivitelben,                         AB-M2</t>
  </si>
  <si>
    <t>Fa kültéri nyílászárók elhelyezése, konszignáció szerinti kivitelben,                         AB-M3</t>
  </si>
  <si>
    <t>Fa kültéri nyílászárók elhelyezése, konszignáció szerinti kivitelben,                         AB-4</t>
  </si>
  <si>
    <t>Fa kültéri nyílászárók elhelyezése, konszignáció szerinti kivitelben,                         AB-5</t>
  </si>
  <si>
    <t>Fa kültéri nyílászárók elhelyezése, konszignáció szerinti kivitelben,                         AB-6</t>
  </si>
  <si>
    <t>Fa kültéri nyílászárók elhelyezése, konszignáció szerinti kivitelben,                         AB-7</t>
  </si>
  <si>
    <t>Fa kültéri nyílászárók elhelyezése, konszignáció szerinti kivitelben,                         AB-M8</t>
  </si>
  <si>
    <t>Fa kültéri nyílászárók elhelyezése, konszignáció szerinti kivitelben,                         AB-9</t>
  </si>
  <si>
    <t>Fa kültéri nyílászárók elhelyezése, konszignáció szerinti kivitelben,                         AB-10</t>
  </si>
  <si>
    <t>Fa kültéri nyílászárók elhelyezése, konszignáció szerinti kivitelben,                         AB-11</t>
  </si>
  <si>
    <t>Fa kültéri nyílászárók elhelyezése, konszignáció szerinti kivitelben,                         AB-M12</t>
  </si>
  <si>
    <t>[ÖN]pince eltömedékelése</t>
  </si>
  <si>
    <t>Betonlépcső bontása</t>
  </si>
  <si>
    <t>31-000</t>
  </si>
  <si>
    <t>Nyílásbontás, égetett-agyag kerámia, tömör téglafalban, válaszfalban</t>
  </si>
  <si>
    <t>33-000</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</si>
  <si>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</si>
  <si>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42-041</t>
  </si>
  <si>
    <t>Parkettafektetés laminált padló (parkettapanel) úsztatott fektetése kiegyenlített aljzatra, (szegélyléccel együtt) ragasztás nélkül</t>
  </si>
  <si>
    <t>42-042</t>
  </si>
  <si>
    <t>Betonacél helyszíni szerelése  függőleges vagy vízszintes tartószerkezetbe, bordás betonacélból, 4-10 mm átmérő között</t>
  </si>
  <si>
    <t>Betonacél helyszíni szerelése  függőleges vagy vízszintes tartószerkezetbe, bordás betonacélból, 12-20 mm átmérő között</t>
  </si>
  <si>
    <t>31-001-1</t>
  </si>
  <si>
    <t>1.</t>
  </si>
  <si>
    <t>2.</t>
  </si>
  <si>
    <t>3.</t>
  </si>
  <si>
    <t>4.</t>
  </si>
  <si>
    <t>5.</t>
  </si>
  <si>
    <t>6.</t>
  </si>
  <si>
    <t>7.</t>
  </si>
  <si>
    <t>8.</t>
  </si>
  <si>
    <t>9.</t>
  </si>
  <si>
    <t>10.</t>
  </si>
  <si>
    <t>11.</t>
  </si>
  <si>
    <t>12.</t>
  </si>
  <si>
    <t>13.</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</si>
  <si>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</si>
  <si>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</si>
  <si>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</si>
  <si>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</si>
  <si>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</si>
  <si>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</si>
  <si>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</si>
  <si>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</si>
  <si>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</si>
  <si>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</si>
  <si>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</si>
  <si>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</si>
  <si>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</si>
  <si>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</si>
  <si>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</si>
  <si>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</si>
  <si>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</si>
  <si>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</si>
  <si>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</si>
  <si>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</si>
  <si>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</si>
  <si>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</si>
  <si>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</si>
  <si>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</si>
  <si>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</si>
  <si>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</si>
  <si>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</si>
  <si>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</si>
  <si>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</si>
  <si>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</si>
  <si>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</si>
  <si>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</si>
  <si>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</si>
  <si>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</si>
  <si>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</si>
  <si>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</si>
  <si>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</si>
  <si>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</si>
  <si>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</si>
  <si>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</si>
  <si>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</si>
  <si>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</si>
  <si>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</si>
  <si>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</si>
  <si>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</si>
  <si>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</si>
  <si>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</si>
  <si>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</si>
  <si>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</si>
  <si>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</si>
  <si>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</si>
  <si>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</si>
  <si>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</si>
  <si>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</si>
  <si>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</si>
  <si>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</si>
  <si>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</si>
  <si>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</si>
  <si>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</si>
  <si>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</si>
  <si>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</si>
  <si>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</si>
  <si>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</si>
  <si>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</si>
  <si>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</si>
  <si>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</si>
  <si>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</si>
  <si>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</si>
  <si>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</si>
  <si>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</si>
  <si>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</si>
  <si>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</si>
  <si>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</si>
  <si>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</si>
  <si>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</si>
  <si>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</si>
  <si>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</si>
  <si>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</si>
  <si>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</si>
  <si>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</si>
  <si>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</si>
  <si>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</si>
  <si>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</si>
  <si>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</si>
  <si>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</si>
  <si>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</si>
  <si>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</si>
  <si>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</si>
  <si>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</si>
  <si>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</si>
  <si>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</si>
  <si>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</si>
  <si>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</si>
  <si>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</si>
  <si>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</si>
  <si>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</si>
  <si>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</si>
  <si>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</si>
  <si>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</si>
  <si>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</si>
  <si>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</si>
  <si>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</si>
  <si>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</si>
  <si>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</si>
  <si>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</si>
  <si>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</si>
  <si>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</si>
  <si>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</si>
  <si>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</si>
  <si>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</si>
  <si>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</si>
  <si>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</si>
  <si>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</si>
  <si>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</si>
  <si>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</si>
  <si>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</si>
  <si>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</si>
  <si>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</si>
  <si>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</si>
  <si>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</si>
  <si>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</si>
  <si>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</si>
  <si>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</si>
  <si>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</si>
  <si>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</si>
  <si>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</si>
  <si>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</si>
  <si>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</si>
  <si>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</si>
  <si>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</si>
  <si>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</si>
  <si>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</si>
  <si>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</si>
  <si>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</si>
  <si>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</si>
  <si>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</si>
  <si>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1,00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</si>
  <si>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</si>
  <si>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1,25 m</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</si>
  <si>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1,50 m</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</si>
  <si>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1,75 m</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</si>
  <si>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 alátámasztásával,  kiegészítő hőszigetelés elhelyezése nélkül, 0,07 t/db tömegig, égetett agyag-kerámia köpenyes nyílásáthidaló gerenda, POROTHERM A-12 kerámia burkolatú nyílásáthidaló, 3,00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</si>
  <si>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</si>
  <si>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</si>
  <si>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1,75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</si>
  <si>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2,00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</si>
  <si>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Thermo kerámia burkolatú nyílásáthidaló, 3,25 m</t>
  </si>
  <si>
    <t>32-002</t>
  </si>
  <si>
    <t>Faanyag gomba és rovarkártevő elleni megelőző védelme merítéses, bemártásos fürösztéses technológiával felhordott anyaggal, Remmers Adolit BQ 20 HU* vízben oldódó, fixálódó favédősó koncentrátum, megelőző faanyagvédelemre, 2555</t>
  </si>
  <si>
    <t>35-011</t>
  </si>
  <si>
    <t>Lépcsőburkolat készítése, kültérben, 3-10 mm ragasztóba rakva,  1-20 mm fugaszélességgel, járólap 35 cm szélességig,  3 cm lapvastagságig, (élvédelem nélkül) mészkő vagy márványlappal, lépcsőjárólap elemmel</t>
  </si>
  <si>
    <t>42-022</t>
  </si>
  <si>
    <t>Lépcsőburkolat készítése, kültérben, 3-10 mm ragasztóba rakva,  1-20 mm fugaszélességgel, homloklap, tagozat nélkül, mészkő vagy márványlappal, homloklap elemmel</t>
  </si>
  <si>
    <t>Padlóburkolat készítése, kültérben, hőterhelt felületen, tégla, beton, vakolt alapfelületen, mészkő vagy márványlappal, 2 cm vastagság felett, kötésben vagy hálósan, 4-10 mm vtg. ragasztóba rakva, 2-20 mm fugaszélességgel, 20x20 - 40x40 cm közötti lapmérettel</t>
  </si>
  <si>
    <t>14.</t>
  </si>
  <si>
    <t>59.</t>
  </si>
  <si>
    <t>152.</t>
  </si>
  <si>
    <t>153.</t>
  </si>
  <si>
    <t>154.</t>
  </si>
  <si>
    <t>155.</t>
  </si>
  <si>
    <t>156.</t>
  </si>
  <si>
    <t>157.</t>
  </si>
  <si>
    <t>158.</t>
  </si>
  <si>
    <t>159.</t>
  </si>
  <si>
    <t>160.</t>
  </si>
  <si>
    <t>161.</t>
  </si>
  <si>
    <t>162.</t>
  </si>
  <si>
    <t>163.</t>
  </si>
  <si>
    <t>39-001</t>
  </si>
  <si>
    <t>[ÖN] [gépészeti tér menyezete és fala, külső burkolat]</t>
  </si>
  <si>
    <t>1,6cm-es Betonyp lap burkolat vázszerkezetre</t>
  </si>
  <si>
    <t>164.</t>
  </si>
  <si>
    <t>165.</t>
  </si>
  <si>
    <t>45-000</t>
  </si>
  <si>
    <t>Acél, alumínium erkély-, folyosó- és mellvédkorlát vagy egyéb rács bontása</t>
  </si>
  <si>
    <t>45-003</t>
  </si>
  <si>
    <t>Utcai kerítés építése kapukkal</t>
  </si>
  <si>
    <t>klt</t>
  </si>
  <si>
    <t>166.</t>
  </si>
  <si>
    <t>48-007</t>
  </si>
  <si>
    <t>167.</t>
  </si>
  <si>
    <t>168.</t>
  </si>
  <si>
    <t>Használati víz elleni kent szigetelés függőleges felületen, kétkomponensű anyaggal, két rétegben, hajlaterősítő szalaggal, MAPEI Mapelastic</t>
  </si>
  <si>
    <t>Használati víz elleni kent szigetelés vízszintes felületen, kétkomponensű anyaggal, két rétegben, hajlaterősítő szalaggal, MAPEI Mapelastic</t>
  </si>
  <si>
    <t>Egyéb lakatosszerkezet elhelyezése, lábtörlő rács (nagy sárkaparó)</t>
  </si>
  <si>
    <t>Egyéb lakatosszerkezet elhelyezése, sárkaparó</t>
  </si>
  <si>
    <t>169.</t>
  </si>
  <si>
    <t>170.</t>
  </si>
  <si>
    <t>[ÖN]fal lábazatnál belső oldalon</t>
  </si>
  <si>
    <t>Lapszivárgó vagy felületszivárgó elhelyezése függőleges felületre, kavicsterítés és földvisszatöltés nélkül, 4 m-es beépítési mélységig, 1 rétegben</t>
  </si>
  <si>
    <t>22-011-9</t>
  </si>
  <si>
    <t>35-000</t>
  </si>
  <si>
    <t>Eresz alján fakeretes díszítés bontása, felújítása, szükség szerinti pótlása</t>
  </si>
  <si>
    <t>fm</t>
  </si>
  <si>
    <t>Lábazatburkolat készítése, beltérben, 10x2 cm fenyő színű elemekkel</t>
  </si>
  <si>
    <t>171.</t>
  </si>
  <si>
    <t>172.</t>
  </si>
  <si>
    <t>Udvari, meglévő épület bontása</t>
  </si>
  <si>
    <t>Falburkolatok bontása, csempe burkolat.</t>
  </si>
  <si>
    <t>173.</t>
  </si>
  <si>
    <t>174.</t>
  </si>
  <si>
    <t>Fa beltéri nyílászárók elhelyezése, konszignáció szerinti kivitelben, kompletten,           AJ-Á4</t>
  </si>
  <si>
    <t>Fa kültéri nyílászárók elhelyezése, konszignáció szerinti kivitelben,                         AB-Á2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</si>
  <si>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3,00 m</t>
  </si>
  <si>
    <t>175.</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</si>
</sst>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1"/>
    </font>
    <font>
      <sz val="10"/>
      <name val="Times New Roman"/>
      <family val="1"/>
    </font>
    <font>
      <b/>
      <sz val="11"/>
      <name val="Times New Roman"/>
      <family val="1"/>
    </font>
    <font>
      <b/>
      <sz val="14"/>
      <name val="Times New Roman"/>
      <family val="1"/>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27">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0" fillId="0" borderId="0" xfId="0" applyFill="1" applyAlignment="1">
      <alignment/>
    </xf>
    <xf numFmtId="0" fontId="1" fillId="0" borderId="0" xfId="0" applyFont="1" applyFill="1" applyBorder="1" applyAlignment="1" applyProtection="1">
      <alignment vertical="top" wrapText="1"/>
      <protection/>
    </xf>
    <xf numFmtId="0" fontId="2" fillId="34" borderId="0" xfId="0" applyFont="1" applyFill="1" applyBorder="1" applyAlignment="1" applyProtection="1">
      <alignment vertical="top" wrapText="1"/>
      <protection/>
    </xf>
    <xf numFmtId="0" fontId="1" fillId="34" borderId="0" xfId="0" applyFont="1" applyFill="1" applyBorder="1" applyAlignment="1" applyProtection="1">
      <alignment vertical="top" wrapText="1"/>
      <protection/>
    </xf>
    <xf numFmtId="3" fontId="2" fillId="0" borderId="0" xfId="0" applyNumberFormat="1" applyFont="1" applyFill="1" applyBorder="1" applyAlignment="1" applyProtection="1">
      <alignment vertical="top" wrapText="1"/>
      <protection/>
    </xf>
    <xf numFmtId="3" fontId="1" fillId="33" borderId="10" xfId="0" applyNumberFormat="1" applyFont="1" applyFill="1" applyBorder="1" applyAlignment="1" applyProtection="1">
      <alignment horizontal="right" vertical="top" wrapText="1"/>
      <protection/>
    </xf>
    <xf numFmtId="3" fontId="1" fillId="0" borderId="0" xfId="0" applyNumberFormat="1" applyFont="1" applyFill="1" applyBorder="1" applyAlignment="1" applyProtection="1">
      <alignment vertical="top" wrapText="1"/>
      <protection/>
    </xf>
    <xf numFmtId="3" fontId="1" fillId="0" borderId="11" xfId="0" applyNumberFormat="1" applyFont="1" applyFill="1" applyBorder="1" applyAlignment="1" applyProtection="1">
      <alignment vertical="top" wrapText="1"/>
      <protection/>
    </xf>
    <xf numFmtId="3" fontId="0" fillId="0" borderId="0" xfId="0" applyNumberFormat="1" applyAlignment="1">
      <alignment/>
    </xf>
    <xf numFmtId="0" fontId="1" fillId="33" borderId="10" xfId="0" applyFont="1" applyFill="1" applyBorder="1" applyAlignment="1" applyProtection="1">
      <alignment horizontal="right" vertical="top" wrapText="1"/>
      <protection/>
    </xf>
    <xf numFmtId="0" fontId="1" fillId="0" borderId="11" xfId="0" applyFont="1" applyFill="1" applyBorder="1" applyAlignment="1" applyProtection="1">
      <alignment vertical="top" wrapText="1"/>
      <protection/>
    </xf>
    <xf numFmtId="0" fontId="1" fillId="34" borderId="0" xfId="0" applyFont="1" applyFill="1" applyBorder="1" applyAlignment="1" applyProtection="1">
      <alignment vertical="top" wrapText="1"/>
      <protection/>
    </xf>
    <xf numFmtId="3" fontId="3" fillId="0" borderId="11" xfId="0" applyNumberFormat="1" applyFont="1" applyFill="1" applyBorder="1" applyAlignment="1" applyProtection="1">
      <alignment horizontal="center" vertical="top" wrapText="1"/>
      <protection/>
    </xf>
    <xf numFmtId="3" fontId="2" fillId="0" borderId="0" xfId="0" applyNumberFormat="1"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8"/>
  <sheetViews>
    <sheetView tabSelected="1" view="pageBreakPreview" zoomScale="85" zoomScaleSheetLayoutView="85" zoomScalePageLayoutView="0" workbookViewId="0" topLeftCell="A1">
      <selection activeCell="C6" sqref="C6:D6"/>
    </sheetView>
  </sheetViews>
  <sheetFormatPr defaultColWidth="9.140625" defaultRowHeight="12.75"/>
  <cols>
    <col min="1" max="1" width="47.28125" style="0" customWidth="1"/>
    <col min="2" max="2" width="11.7109375" style="0" customWidth="1"/>
    <col min="3" max="4" width="15.421875" style="20" customWidth="1"/>
  </cols>
  <sheetData>
    <row r="1" ht="12.75">
      <c r="A1" s="4"/>
    </row>
    <row r="3" spans="1:4" ht="18.75">
      <c r="A3" s="26" t="s">
        <v>255</v>
      </c>
      <c r="B3" s="26"/>
      <c r="C3" s="26"/>
      <c r="D3" s="26"/>
    </row>
    <row r="4" spans="1:4" ht="12.75">
      <c r="A4" s="1" t="s">
        <v>256</v>
      </c>
      <c r="B4" s="2"/>
      <c r="C4" s="17" t="s">
        <v>257</v>
      </c>
      <c r="D4" s="17" t="s">
        <v>258</v>
      </c>
    </row>
    <row r="5" spans="1:4" ht="12.75">
      <c r="A5" s="3" t="s">
        <v>259</v>
      </c>
      <c r="C5" s="18">
        <f>ROUND(Tétellista!H177,0)</f>
        <v>0</v>
      </c>
      <c r="D5" s="18">
        <f>ROUND(Tétellista!I177,0)</f>
        <v>0</v>
      </c>
    </row>
    <row r="6" spans="1:4" ht="12.75">
      <c r="A6" s="3" t="s">
        <v>260</v>
      </c>
      <c r="C6" s="25">
        <f>ROUND(C5+D5,0)</f>
        <v>0</v>
      </c>
      <c r="D6" s="25"/>
    </row>
    <row r="7" spans="1:4" ht="12.75">
      <c r="A7" s="3" t="s">
        <v>261</v>
      </c>
      <c r="B7" s="8">
        <v>0.27</v>
      </c>
      <c r="C7" s="25">
        <f>ROUND(C6*B7,0)</f>
        <v>0</v>
      </c>
      <c r="D7" s="25"/>
    </row>
    <row r="8" spans="1:4" s="6" customFormat="1" ht="14.25">
      <c r="A8" s="6" t="s">
        <v>262</v>
      </c>
      <c r="C8" s="24">
        <f>ROUND(C7+C6,0)</f>
        <v>0</v>
      </c>
      <c r="D8" s="24"/>
    </row>
  </sheetData>
  <sheetProtection/>
  <mergeCells count="4">
    <mergeCell ref="C8:D8"/>
    <mergeCell ref="C7:D7"/>
    <mergeCell ref="C6:D6"/>
    <mergeCell ref="A3:D3"/>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J177"/>
  <sheetViews>
    <sheetView tabSelected="1" view="pageBreakPreview" zoomScale="85" zoomScaleSheetLayoutView="85" zoomScalePageLayoutView="0" workbookViewId="0" topLeftCell="A1">
      <selection activeCell="C6" sqref="C6:D6"/>
    </sheetView>
  </sheetViews>
  <sheetFormatPr defaultColWidth="9.140625" defaultRowHeight="12.75"/>
  <cols>
    <col min="1" max="1" width="4.7109375" style="0" customWidth="1"/>
    <col min="2" max="2" width="9.7109375" style="0" customWidth="1"/>
    <col min="3" max="3" width="37.00390625" style="0" customWidth="1"/>
    <col min="4" max="4" width="7.7109375" style="0" customWidth="1"/>
    <col min="5" max="5" width="8.7109375" style="0" customWidth="1"/>
    <col min="6" max="7" width="9.7109375" style="20" customWidth="1"/>
    <col min="8" max="9" width="10.28125" style="20" customWidth="1"/>
    <col min="10" max="10" width="24.7109375" style="0" customWidth="1"/>
  </cols>
  <sheetData>
    <row r="1" spans="1:10" ht="24.75" customHeight="1">
      <c r="A1" s="1" t="s">
        <v>0</v>
      </c>
      <c r="B1" s="1" t="s">
        <v>1</v>
      </c>
      <c r="C1" s="1" t="s">
        <v>2</v>
      </c>
      <c r="D1" s="21" t="s">
        <v>3</v>
      </c>
      <c r="E1" s="2" t="s">
        <v>4</v>
      </c>
      <c r="F1" s="17" t="s">
        <v>5</v>
      </c>
      <c r="G1" s="17" t="s">
        <v>6</v>
      </c>
      <c r="H1" s="17" t="s">
        <v>7</v>
      </c>
      <c r="I1" s="17" t="s">
        <v>8</v>
      </c>
      <c r="J1" s="2" t="s">
        <v>9</v>
      </c>
    </row>
    <row r="2" spans="1:10" ht="25.5">
      <c r="A2" s="11" t="s">
        <v>304</v>
      </c>
      <c r="B2" s="4" t="s">
        <v>10</v>
      </c>
      <c r="C2" s="3" t="s">
        <v>11</v>
      </c>
      <c r="D2" s="13">
        <v>6.15</v>
      </c>
      <c r="E2" s="3" t="s">
        <v>12</v>
      </c>
      <c r="F2" s="16"/>
      <c r="G2" s="16"/>
      <c r="H2" s="18">
        <f aca="true" t="shared" si="0" ref="H2:H34">ROUND(F2*D2,0)</f>
        <v>0</v>
      </c>
      <c r="I2" s="18">
        <f aca="true" t="shared" si="1" ref="I2:I34">ROUND(G2*D2,0)</f>
        <v>0</v>
      </c>
      <c r="J2" s="5" t="s">
        <v>13</v>
      </c>
    </row>
    <row r="3" spans="1:10" ht="38.25">
      <c r="A3" s="11" t="s">
        <v>305</v>
      </c>
      <c r="B3" s="4" t="s">
        <v>14</v>
      </c>
      <c r="C3" s="3" t="s">
        <v>15</v>
      </c>
      <c r="D3" s="15">
        <v>0</v>
      </c>
      <c r="E3" s="3" t="s">
        <v>12</v>
      </c>
      <c r="F3" s="16"/>
      <c r="G3" s="16"/>
      <c r="H3" s="18">
        <f t="shared" si="0"/>
        <v>0</v>
      </c>
      <c r="I3" s="18">
        <f t="shared" si="1"/>
        <v>0</v>
      </c>
      <c r="J3" s="5" t="s">
        <v>13</v>
      </c>
    </row>
    <row r="4" spans="1:10" ht="38.25">
      <c r="A4" s="11" t="s">
        <v>306</v>
      </c>
      <c r="B4" s="4" t="s">
        <v>14</v>
      </c>
      <c r="C4" s="3" t="s">
        <v>15</v>
      </c>
      <c r="D4" s="13">
        <v>8</v>
      </c>
      <c r="E4" s="3" t="s">
        <v>12</v>
      </c>
      <c r="F4" s="16"/>
      <c r="G4" s="16"/>
      <c r="H4" s="18">
        <f t="shared" si="0"/>
        <v>0</v>
      </c>
      <c r="I4" s="18">
        <f t="shared" si="1"/>
        <v>0</v>
      </c>
      <c r="J4" s="5" t="s">
        <v>16</v>
      </c>
    </row>
    <row r="5" spans="1:10" ht="102">
      <c r="A5" s="11" t="s">
        <v>307</v>
      </c>
      <c r="B5" s="4" t="s">
        <v>17</v>
      </c>
      <c r="C5" s="3" t="s">
        <v>18</v>
      </c>
      <c r="D5" s="13">
        <v>432</v>
      </c>
      <c r="E5" s="3" t="s">
        <v>12</v>
      </c>
      <c r="F5" s="16"/>
      <c r="G5" s="16"/>
      <c r="H5" s="18">
        <f t="shared" si="0"/>
        <v>0</v>
      </c>
      <c r="I5" s="18">
        <f t="shared" si="1"/>
        <v>0</v>
      </c>
      <c r="J5" s="5" t="s">
        <v>13</v>
      </c>
    </row>
    <row r="6" spans="1:10" ht="51">
      <c r="A6" s="11" t="s">
        <v>308</v>
      </c>
      <c r="B6" s="4" t="s">
        <v>19</v>
      </c>
      <c r="C6" s="3" t="s">
        <v>20</v>
      </c>
      <c r="D6" s="13">
        <v>100.39199999999998</v>
      </c>
      <c r="E6" s="3" t="s">
        <v>21</v>
      </c>
      <c r="F6" s="16"/>
      <c r="G6" s="16"/>
      <c r="H6" s="18">
        <f t="shared" si="0"/>
        <v>0</v>
      </c>
      <c r="I6" s="18">
        <f t="shared" si="1"/>
        <v>0</v>
      </c>
      <c r="J6" s="5" t="s">
        <v>13</v>
      </c>
    </row>
    <row r="7" spans="1:10" ht="25.5">
      <c r="A7" s="11" t="s">
        <v>309</v>
      </c>
      <c r="B7" s="4" t="s">
        <v>22</v>
      </c>
      <c r="C7" s="3" t="s">
        <v>23</v>
      </c>
      <c r="D7" s="13">
        <v>112</v>
      </c>
      <c r="E7" s="3" t="s">
        <v>21</v>
      </c>
      <c r="F7" s="16"/>
      <c r="G7" s="16"/>
      <c r="H7" s="18">
        <f t="shared" si="0"/>
        <v>0</v>
      </c>
      <c r="I7" s="18">
        <f t="shared" si="1"/>
        <v>0</v>
      </c>
      <c r="J7" s="5" t="s">
        <v>24</v>
      </c>
    </row>
    <row r="8" spans="1:10" ht="25.5">
      <c r="A8" s="11" t="s">
        <v>310</v>
      </c>
      <c r="B8" s="4" t="s">
        <v>25</v>
      </c>
      <c r="C8" s="3" t="s">
        <v>26</v>
      </c>
      <c r="D8" s="13">
        <v>66.928</v>
      </c>
      <c r="E8" s="3" t="s">
        <v>21</v>
      </c>
      <c r="F8" s="16"/>
      <c r="G8" s="16"/>
      <c r="H8" s="18">
        <f t="shared" si="0"/>
        <v>0</v>
      </c>
      <c r="I8" s="18">
        <f t="shared" si="1"/>
        <v>0</v>
      </c>
      <c r="J8" s="5" t="s">
        <v>27</v>
      </c>
    </row>
    <row r="9" spans="1:10" ht="76.5">
      <c r="A9" s="11" t="s">
        <v>311</v>
      </c>
      <c r="B9" s="4" t="s">
        <v>28</v>
      </c>
      <c r="C9" s="3" t="s">
        <v>29</v>
      </c>
      <c r="D9" s="13">
        <v>112</v>
      </c>
      <c r="E9" s="3" t="s">
        <v>21</v>
      </c>
      <c r="F9" s="16"/>
      <c r="G9" s="16"/>
      <c r="H9" s="18">
        <f t="shared" si="0"/>
        <v>0</v>
      </c>
      <c r="I9" s="18">
        <f t="shared" si="1"/>
        <v>0</v>
      </c>
      <c r="J9" s="9" t="s">
        <v>292</v>
      </c>
    </row>
    <row r="10" spans="1:10" ht="76.5">
      <c r="A10" s="11" t="s">
        <v>312</v>
      </c>
      <c r="B10" s="4" t="s">
        <v>28</v>
      </c>
      <c r="C10" s="3" t="s">
        <v>29</v>
      </c>
      <c r="D10" s="13">
        <v>66.928</v>
      </c>
      <c r="E10" s="3" t="s">
        <v>21</v>
      </c>
      <c r="F10" s="16"/>
      <c r="G10" s="16"/>
      <c r="H10" s="18">
        <f t="shared" si="0"/>
        <v>0</v>
      </c>
      <c r="I10" s="18">
        <f t="shared" si="1"/>
        <v>0</v>
      </c>
      <c r="J10" s="5" t="s">
        <v>13</v>
      </c>
    </row>
    <row r="11" spans="1:10" ht="12.75">
      <c r="A11" s="11" t="s">
        <v>313</v>
      </c>
      <c r="B11" s="10" t="s">
        <v>294</v>
      </c>
      <c r="C11" s="3" t="s">
        <v>293</v>
      </c>
      <c r="D11" s="13">
        <v>10.6</v>
      </c>
      <c r="E11" s="11" t="s">
        <v>21</v>
      </c>
      <c r="F11" s="16"/>
      <c r="G11" s="16"/>
      <c r="H11" s="18">
        <f t="shared" si="0"/>
        <v>0</v>
      </c>
      <c r="I11" s="18">
        <f t="shared" si="1"/>
        <v>0</v>
      </c>
      <c r="J11" s="5" t="s">
        <v>13</v>
      </c>
    </row>
    <row r="12" spans="1:10" ht="25.5">
      <c r="A12" s="11" t="s">
        <v>314</v>
      </c>
      <c r="B12" s="4" t="s">
        <v>30</v>
      </c>
      <c r="C12" s="3" t="s">
        <v>31</v>
      </c>
      <c r="D12" s="13">
        <v>334.64</v>
      </c>
      <c r="E12" s="3" t="s">
        <v>12</v>
      </c>
      <c r="F12" s="16"/>
      <c r="G12" s="16"/>
      <c r="H12" s="18">
        <f t="shared" si="0"/>
        <v>0</v>
      </c>
      <c r="I12" s="18">
        <f t="shared" si="1"/>
        <v>0</v>
      </c>
      <c r="J12" s="5" t="s">
        <v>13</v>
      </c>
    </row>
    <row r="13" spans="1:10" ht="38.25">
      <c r="A13" s="11" t="s">
        <v>315</v>
      </c>
      <c r="B13" s="10" t="s">
        <v>303</v>
      </c>
      <c r="C13" s="3" t="s">
        <v>301</v>
      </c>
      <c r="D13" s="15">
        <v>0.5</v>
      </c>
      <c r="E13" s="11" t="s">
        <v>66</v>
      </c>
      <c r="F13" s="16"/>
      <c r="G13" s="16"/>
      <c r="H13" s="18">
        <f t="shared" si="0"/>
        <v>0</v>
      </c>
      <c r="I13" s="18">
        <f t="shared" si="1"/>
        <v>0</v>
      </c>
      <c r="J13" s="5" t="s">
        <v>13</v>
      </c>
    </row>
    <row r="14" spans="1:10" ht="38.25">
      <c r="A14" s="11" t="s">
        <v>316</v>
      </c>
      <c r="B14" s="10" t="s">
        <v>303</v>
      </c>
      <c r="C14" s="3" t="s">
        <v>302</v>
      </c>
      <c r="D14" s="15">
        <v>0.01</v>
      </c>
      <c r="E14" s="11" t="s">
        <v>66</v>
      </c>
      <c r="F14" s="16"/>
      <c r="G14" s="16"/>
      <c r="H14" s="18">
        <f t="shared" si="0"/>
        <v>0</v>
      </c>
      <c r="I14" s="18">
        <f t="shared" si="1"/>
        <v>0</v>
      </c>
      <c r="J14" s="5" t="s">
        <v>13</v>
      </c>
    </row>
    <row r="15" spans="1:10" ht="102">
      <c r="A15" s="11" t="s">
        <v>471</v>
      </c>
      <c r="B15" s="4" t="s">
        <v>32</v>
      </c>
      <c r="C15" s="3" t="s">
        <v>33</v>
      </c>
      <c r="D15" s="15">
        <v>0</v>
      </c>
      <c r="E15" s="3" t="s">
        <v>21</v>
      </c>
      <c r="F15" s="16"/>
      <c r="G15" s="16"/>
      <c r="H15" s="18">
        <f t="shared" si="0"/>
        <v>0</v>
      </c>
      <c r="I15" s="18">
        <f t="shared" si="1"/>
        <v>0</v>
      </c>
      <c r="J15" s="5" t="s">
        <v>13</v>
      </c>
    </row>
    <row r="16" spans="1:10" ht="102">
      <c r="A16" s="11" t="s">
        <v>317</v>
      </c>
      <c r="B16" s="4" t="s">
        <v>32</v>
      </c>
      <c r="C16" s="3" t="s">
        <v>33</v>
      </c>
      <c r="D16" s="13">
        <v>3.5</v>
      </c>
      <c r="E16" s="3" t="s">
        <v>21</v>
      </c>
      <c r="F16" s="16"/>
      <c r="G16" s="16"/>
      <c r="H16" s="18">
        <f t="shared" si="0"/>
        <v>0</v>
      </c>
      <c r="I16" s="18">
        <f t="shared" si="1"/>
        <v>0</v>
      </c>
      <c r="J16" s="5" t="s">
        <v>34</v>
      </c>
    </row>
    <row r="17" spans="1:10" ht="102">
      <c r="A17" s="11" t="s">
        <v>318</v>
      </c>
      <c r="B17" s="4" t="s">
        <v>32</v>
      </c>
      <c r="C17" s="3" t="s">
        <v>33</v>
      </c>
      <c r="D17" s="13">
        <v>5</v>
      </c>
      <c r="E17" s="3" t="s">
        <v>21</v>
      </c>
      <c r="F17" s="16"/>
      <c r="G17" s="16"/>
      <c r="H17" s="18">
        <f t="shared" si="0"/>
        <v>0</v>
      </c>
      <c r="I17" s="18">
        <f t="shared" si="1"/>
        <v>0</v>
      </c>
      <c r="J17" s="5" t="s">
        <v>35</v>
      </c>
    </row>
    <row r="18" spans="1:10" ht="102">
      <c r="A18" s="11" t="s">
        <v>319</v>
      </c>
      <c r="B18" s="4" t="s">
        <v>36</v>
      </c>
      <c r="C18" s="3" t="s">
        <v>37</v>
      </c>
      <c r="D18" s="15">
        <v>0</v>
      </c>
      <c r="E18" s="3" t="s">
        <v>21</v>
      </c>
      <c r="F18" s="16"/>
      <c r="G18" s="16"/>
      <c r="H18" s="18">
        <f t="shared" si="0"/>
        <v>0</v>
      </c>
      <c r="I18" s="18">
        <f t="shared" si="1"/>
        <v>0</v>
      </c>
      <c r="J18" s="5" t="s">
        <v>13</v>
      </c>
    </row>
    <row r="19" spans="1:10" ht="102">
      <c r="A19" s="11" t="s">
        <v>320</v>
      </c>
      <c r="B19" s="4" t="s">
        <v>38</v>
      </c>
      <c r="C19" s="3" t="s">
        <v>39</v>
      </c>
      <c r="D19" s="15">
        <v>0</v>
      </c>
      <c r="E19" s="3" t="s">
        <v>21</v>
      </c>
      <c r="F19" s="16"/>
      <c r="G19" s="16"/>
      <c r="H19" s="18">
        <f t="shared" si="0"/>
        <v>0</v>
      </c>
      <c r="I19" s="18">
        <f t="shared" si="1"/>
        <v>0</v>
      </c>
      <c r="J19" s="5" t="s">
        <v>13</v>
      </c>
    </row>
    <row r="20" spans="1:10" ht="102">
      <c r="A20" s="11" t="s">
        <v>321</v>
      </c>
      <c r="B20" s="4" t="s">
        <v>40</v>
      </c>
      <c r="C20" s="3" t="s">
        <v>41</v>
      </c>
      <c r="D20" s="13">
        <v>42.16464</v>
      </c>
      <c r="E20" s="3" t="s">
        <v>21</v>
      </c>
      <c r="F20" s="16"/>
      <c r="G20" s="16"/>
      <c r="H20" s="18">
        <f t="shared" si="0"/>
        <v>0</v>
      </c>
      <c r="I20" s="18">
        <f t="shared" si="1"/>
        <v>0</v>
      </c>
      <c r="J20" s="5" t="s">
        <v>42</v>
      </c>
    </row>
    <row r="21" spans="1:10" ht="51">
      <c r="A21" s="11" t="s">
        <v>322</v>
      </c>
      <c r="B21" s="4" t="s">
        <v>43</v>
      </c>
      <c r="C21" s="3" t="s">
        <v>44</v>
      </c>
      <c r="D21" s="13">
        <v>321.5900000000001</v>
      </c>
      <c r="E21" s="3" t="s">
        <v>12</v>
      </c>
      <c r="F21" s="16"/>
      <c r="G21" s="16"/>
      <c r="H21" s="18">
        <f t="shared" si="0"/>
        <v>0</v>
      </c>
      <c r="I21" s="18">
        <f t="shared" si="1"/>
        <v>0</v>
      </c>
      <c r="J21" s="5" t="s">
        <v>13</v>
      </c>
    </row>
    <row r="22" spans="1:10" ht="140.25">
      <c r="A22" s="11" t="s">
        <v>323</v>
      </c>
      <c r="B22" s="10" t="s">
        <v>464</v>
      </c>
      <c r="C22" s="3" t="s">
        <v>453</v>
      </c>
      <c r="D22" s="13">
        <v>2</v>
      </c>
      <c r="E22" s="3" t="s">
        <v>61</v>
      </c>
      <c r="F22" s="16"/>
      <c r="G22" s="16"/>
      <c r="H22" s="18">
        <f t="shared" si="0"/>
        <v>0</v>
      </c>
      <c r="I22" s="18">
        <f t="shared" si="1"/>
        <v>0</v>
      </c>
      <c r="J22" s="5"/>
    </row>
    <row r="23" spans="1:10" ht="140.25">
      <c r="A23" s="11" t="s">
        <v>324</v>
      </c>
      <c r="B23" s="10" t="s">
        <v>464</v>
      </c>
      <c r="C23" s="3" t="s">
        <v>455</v>
      </c>
      <c r="D23" s="15">
        <v>10</v>
      </c>
      <c r="E23" s="3" t="s">
        <v>61</v>
      </c>
      <c r="F23" s="16"/>
      <c r="G23" s="16"/>
      <c r="H23" s="18">
        <f t="shared" si="0"/>
        <v>0</v>
      </c>
      <c r="I23" s="18">
        <f t="shared" si="1"/>
        <v>0</v>
      </c>
      <c r="J23" s="5"/>
    </row>
    <row r="24" spans="1:10" ht="140.25">
      <c r="A24" s="11" t="s">
        <v>325</v>
      </c>
      <c r="B24" s="10" t="s">
        <v>464</v>
      </c>
      <c r="C24" s="3" t="s">
        <v>456</v>
      </c>
      <c r="D24" s="15">
        <v>13</v>
      </c>
      <c r="E24" s="3" t="s">
        <v>61</v>
      </c>
      <c r="F24" s="16"/>
      <c r="G24" s="16"/>
      <c r="H24" s="18">
        <f t="shared" si="0"/>
        <v>0</v>
      </c>
      <c r="I24" s="18">
        <f t="shared" si="1"/>
        <v>0</v>
      </c>
      <c r="J24" s="5"/>
    </row>
    <row r="25" spans="1:10" ht="140.25">
      <c r="A25" s="11" t="s">
        <v>326</v>
      </c>
      <c r="B25" s="10" t="s">
        <v>464</v>
      </c>
      <c r="C25" s="3" t="s">
        <v>457</v>
      </c>
      <c r="D25" s="13">
        <v>4</v>
      </c>
      <c r="E25" s="3" t="s">
        <v>61</v>
      </c>
      <c r="F25" s="16"/>
      <c r="G25" s="16"/>
      <c r="H25" s="18">
        <f t="shared" si="0"/>
        <v>0</v>
      </c>
      <c r="I25" s="18">
        <f t="shared" si="1"/>
        <v>0</v>
      </c>
      <c r="J25" s="5"/>
    </row>
    <row r="26" spans="1:10" ht="140.25">
      <c r="A26" s="11" t="s">
        <v>327</v>
      </c>
      <c r="B26" s="10" t="s">
        <v>464</v>
      </c>
      <c r="C26" s="3" t="s">
        <v>458</v>
      </c>
      <c r="D26" s="13">
        <v>12</v>
      </c>
      <c r="E26" s="3" t="s">
        <v>61</v>
      </c>
      <c r="F26" s="16"/>
      <c r="G26" s="16"/>
      <c r="H26" s="18">
        <f t="shared" si="0"/>
        <v>0</v>
      </c>
      <c r="I26" s="18">
        <f t="shared" si="1"/>
        <v>0</v>
      </c>
      <c r="J26" s="5"/>
    </row>
    <row r="27" spans="1:10" ht="140.25">
      <c r="A27" s="11" t="s">
        <v>328</v>
      </c>
      <c r="B27" s="10" t="s">
        <v>464</v>
      </c>
      <c r="C27" s="3" t="s">
        <v>454</v>
      </c>
      <c r="D27" s="13">
        <v>10</v>
      </c>
      <c r="E27" s="3" t="s">
        <v>61</v>
      </c>
      <c r="F27" s="16"/>
      <c r="G27" s="16"/>
      <c r="H27" s="18">
        <f t="shared" si="0"/>
        <v>0</v>
      </c>
      <c r="I27" s="18">
        <f t="shared" si="1"/>
        <v>0</v>
      </c>
      <c r="J27" s="5"/>
    </row>
    <row r="28" spans="1:10" ht="140.25">
      <c r="A28" s="11" t="s">
        <v>329</v>
      </c>
      <c r="B28" s="10" t="s">
        <v>464</v>
      </c>
      <c r="C28" s="3" t="s">
        <v>459</v>
      </c>
      <c r="D28" s="15">
        <v>2</v>
      </c>
      <c r="E28" s="3" t="s">
        <v>61</v>
      </c>
      <c r="F28" s="16"/>
      <c r="G28" s="16"/>
      <c r="H28" s="18">
        <f t="shared" si="0"/>
        <v>0</v>
      </c>
      <c r="I28" s="18">
        <f t="shared" si="1"/>
        <v>0</v>
      </c>
      <c r="J28" s="5"/>
    </row>
    <row r="29" spans="1:10" ht="140.25">
      <c r="A29" s="11" t="s">
        <v>330</v>
      </c>
      <c r="B29" s="10" t="s">
        <v>464</v>
      </c>
      <c r="C29" s="3" t="s">
        <v>460</v>
      </c>
      <c r="D29" s="15">
        <v>6</v>
      </c>
      <c r="E29" s="3" t="s">
        <v>61</v>
      </c>
      <c r="F29" s="16"/>
      <c r="G29" s="16"/>
      <c r="H29" s="18">
        <f t="shared" si="0"/>
        <v>0</v>
      </c>
      <c r="I29" s="18">
        <f t="shared" si="1"/>
        <v>0</v>
      </c>
      <c r="J29" s="5"/>
    </row>
    <row r="30" spans="1:10" ht="140.25">
      <c r="A30" s="11" t="s">
        <v>331</v>
      </c>
      <c r="B30" s="10" t="s">
        <v>464</v>
      </c>
      <c r="C30" s="3" t="s">
        <v>461</v>
      </c>
      <c r="D30" s="13">
        <v>2</v>
      </c>
      <c r="E30" s="3" t="s">
        <v>61</v>
      </c>
      <c r="F30" s="16"/>
      <c r="G30" s="16"/>
      <c r="H30" s="18">
        <f t="shared" si="0"/>
        <v>0</v>
      </c>
      <c r="I30" s="18">
        <f t="shared" si="1"/>
        <v>0</v>
      </c>
      <c r="J30" s="5"/>
    </row>
    <row r="31" spans="1:10" ht="140.25">
      <c r="A31" s="11" t="s">
        <v>332</v>
      </c>
      <c r="B31" s="10" t="s">
        <v>464</v>
      </c>
      <c r="C31" s="3" t="s">
        <v>462</v>
      </c>
      <c r="D31" s="13">
        <v>2</v>
      </c>
      <c r="E31" s="3" t="s">
        <v>61</v>
      </c>
      <c r="F31" s="16"/>
      <c r="G31" s="16"/>
      <c r="H31" s="18">
        <f t="shared" si="0"/>
        <v>0</v>
      </c>
      <c r="I31" s="18">
        <f t="shared" si="1"/>
        <v>0</v>
      </c>
      <c r="J31" s="5"/>
    </row>
    <row r="32" spans="1:10" ht="140.25">
      <c r="A32" s="11" t="s">
        <v>333</v>
      </c>
      <c r="B32" s="23" t="s">
        <v>464</v>
      </c>
      <c r="C32" s="14" t="s">
        <v>520</v>
      </c>
      <c r="D32" s="15">
        <v>4</v>
      </c>
      <c r="E32" s="14" t="s">
        <v>61</v>
      </c>
      <c r="F32" s="16"/>
      <c r="G32" s="16"/>
      <c r="H32" s="18">
        <f>ROUND(F32*D32,0)</f>
        <v>0</v>
      </c>
      <c r="I32" s="18">
        <f>ROUND(G32*D32,0)</f>
        <v>0</v>
      </c>
      <c r="J32" s="5"/>
    </row>
    <row r="33" spans="1:10" ht="140.25">
      <c r="A33" s="11" t="s">
        <v>334</v>
      </c>
      <c r="B33" s="10" t="s">
        <v>464</v>
      </c>
      <c r="C33" s="3" t="s">
        <v>463</v>
      </c>
      <c r="D33" s="13">
        <v>4</v>
      </c>
      <c r="E33" s="3" t="s">
        <v>61</v>
      </c>
      <c r="F33" s="16"/>
      <c r="G33" s="16"/>
      <c r="H33" s="18">
        <f t="shared" si="0"/>
        <v>0</v>
      </c>
      <c r="I33" s="18">
        <f t="shared" si="1"/>
        <v>0</v>
      </c>
      <c r="J33" s="5"/>
    </row>
    <row r="34" spans="1:10" ht="63.75">
      <c r="A34" s="11" t="s">
        <v>335</v>
      </c>
      <c r="B34" s="4" t="s">
        <v>45</v>
      </c>
      <c r="C34" s="3" t="s">
        <v>46</v>
      </c>
      <c r="D34" s="13">
        <v>2.6519999999999997</v>
      </c>
      <c r="E34" s="3" t="s">
        <v>21</v>
      </c>
      <c r="F34" s="16"/>
      <c r="G34" s="16"/>
      <c r="H34" s="18">
        <f t="shared" si="0"/>
        <v>0</v>
      </c>
      <c r="I34" s="18">
        <f t="shared" si="1"/>
        <v>0</v>
      </c>
      <c r="J34" s="5" t="s">
        <v>47</v>
      </c>
    </row>
    <row r="35" spans="1:10" ht="76.5">
      <c r="A35" s="11" t="s">
        <v>336</v>
      </c>
      <c r="B35" s="4" t="s">
        <v>48</v>
      </c>
      <c r="C35" s="3" t="s">
        <v>49</v>
      </c>
      <c r="D35" s="13">
        <v>92.84</v>
      </c>
      <c r="E35" s="3" t="s">
        <v>12</v>
      </c>
      <c r="F35" s="16"/>
      <c r="G35" s="16"/>
      <c r="H35" s="18">
        <f aca="true" t="shared" si="2" ref="H35:H66">ROUND(F35*D35,0)</f>
        <v>0</v>
      </c>
      <c r="I35" s="18">
        <f aca="true" t="shared" si="3" ref="I35:I66">ROUND(G35*D35,0)</f>
        <v>0</v>
      </c>
      <c r="J35" s="5" t="s">
        <v>13</v>
      </c>
    </row>
    <row r="36" spans="1:10" ht="25.5">
      <c r="A36" s="11" t="s">
        <v>337</v>
      </c>
      <c r="B36" s="10" t="s">
        <v>296</v>
      </c>
      <c r="C36" s="3" t="s">
        <v>295</v>
      </c>
      <c r="D36" s="15">
        <v>23.5</v>
      </c>
      <c r="E36" s="11" t="s">
        <v>12</v>
      </c>
      <c r="F36" s="16"/>
      <c r="G36" s="16"/>
      <c r="H36" s="18">
        <f t="shared" si="2"/>
        <v>0</v>
      </c>
      <c r="I36" s="18">
        <f t="shared" si="3"/>
        <v>0</v>
      </c>
      <c r="J36" s="5" t="s">
        <v>13</v>
      </c>
    </row>
    <row r="37" spans="1:10" ht="25.5">
      <c r="A37" s="11" t="s">
        <v>338</v>
      </c>
      <c r="B37" s="4" t="s">
        <v>50</v>
      </c>
      <c r="C37" s="3" t="s">
        <v>51</v>
      </c>
      <c r="D37" s="13">
        <v>9.416275000000002</v>
      </c>
      <c r="E37" s="3" t="s">
        <v>21</v>
      </c>
      <c r="F37" s="16"/>
      <c r="G37" s="16"/>
      <c r="H37" s="18">
        <f t="shared" si="2"/>
        <v>0</v>
      </c>
      <c r="I37" s="18">
        <f t="shared" si="3"/>
        <v>0</v>
      </c>
      <c r="J37" s="5" t="s">
        <v>13</v>
      </c>
    </row>
    <row r="38" spans="1:10" ht="89.25">
      <c r="A38" s="11" t="s">
        <v>339</v>
      </c>
      <c r="B38" s="4" t="s">
        <v>52</v>
      </c>
      <c r="C38" s="3" t="s">
        <v>53</v>
      </c>
      <c r="D38" s="13">
        <v>3.6414</v>
      </c>
      <c r="E38" s="3" t="s">
        <v>21</v>
      </c>
      <c r="F38" s="16"/>
      <c r="G38" s="16"/>
      <c r="H38" s="18">
        <f t="shared" si="2"/>
        <v>0</v>
      </c>
      <c r="I38" s="18">
        <f t="shared" si="3"/>
        <v>0</v>
      </c>
      <c r="J38" s="5" t="s">
        <v>54</v>
      </c>
    </row>
    <row r="39" spans="1:10" ht="102">
      <c r="A39" s="11" t="s">
        <v>340</v>
      </c>
      <c r="B39" s="4" t="s">
        <v>55</v>
      </c>
      <c r="C39" s="3" t="s">
        <v>56</v>
      </c>
      <c r="D39" s="13">
        <v>3.0701099999999997</v>
      </c>
      <c r="E39" s="3" t="s">
        <v>21</v>
      </c>
      <c r="F39" s="16"/>
      <c r="G39" s="16"/>
      <c r="H39" s="18">
        <f t="shared" si="2"/>
        <v>0</v>
      </c>
      <c r="I39" s="18">
        <f t="shared" si="3"/>
        <v>0</v>
      </c>
      <c r="J39" s="5" t="s">
        <v>13</v>
      </c>
    </row>
    <row r="40" spans="1:10" ht="102">
      <c r="A40" s="11" t="s">
        <v>341</v>
      </c>
      <c r="B40" s="4" t="s">
        <v>57</v>
      </c>
      <c r="C40" s="3" t="s">
        <v>58</v>
      </c>
      <c r="D40" s="13">
        <v>9.172500000000001</v>
      </c>
      <c r="E40" s="3" t="s">
        <v>12</v>
      </c>
      <c r="F40" s="16"/>
      <c r="G40" s="16"/>
      <c r="H40" s="18">
        <f t="shared" si="2"/>
        <v>0</v>
      </c>
      <c r="I40" s="18">
        <f t="shared" si="3"/>
        <v>0</v>
      </c>
      <c r="J40" s="5" t="s">
        <v>13</v>
      </c>
    </row>
    <row r="41" spans="1:10" ht="38.25">
      <c r="A41" s="11" t="s">
        <v>342</v>
      </c>
      <c r="B41" s="4" t="s">
        <v>59</v>
      </c>
      <c r="C41" s="3" t="s">
        <v>60</v>
      </c>
      <c r="D41" s="15">
        <v>0</v>
      </c>
      <c r="E41" s="3" t="s">
        <v>61</v>
      </c>
      <c r="F41" s="16"/>
      <c r="G41" s="16"/>
      <c r="H41" s="18">
        <f t="shared" si="2"/>
        <v>0</v>
      </c>
      <c r="I41" s="18">
        <f t="shared" si="3"/>
        <v>0</v>
      </c>
      <c r="J41" s="9" t="s">
        <v>264</v>
      </c>
    </row>
    <row r="42" spans="1:10" s="12" customFormat="1" ht="38.25">
      <c r="A42" s="11" t="s">
        <v>343</v>
      </c>
      <c r="B42" s="4" t="s">
        <v>59</v>
      </c>
      <c r="C42" s="3" t="s">
        <v>60</v>
      </c>
      <c r="D42" s="13">
        <v>3</v>
      </c>
      <c r="E42" s="3" t="s">
        <v>61</v>
      </c>
      <c r="F42" s="16"/>
      <c r="G42" s="16"/>
      <c r="H42" s="18">
        <f t="shared" si="2"/>
        <v>0</v>
      </c>
      <c r="I42" s="18">
        <f t="shared" si="3"/>
        <v>0</v>
      </c>
      <c r="J42" s="9" t="s">
        <v>263</v>
      </c>
    </row>
    <row r="43" spans="1:10" ht="12.75">
      <c r="A43" s="11" t="s">
        <v>344</v>
      </c>
      <c r="B43" s="4" t="s">
        <v>62</v>
      </c>
      <c r="C43" s="3" t="s">
        <v>63</v>
      </c>
      <c r="D43" s="13">
        <v>4.35</v>
      </c>
      <c r="E43" s="3" t="s">
        <v>12</v>
      </c>
      <c r="F43" s="16"/>
      <c r="G43" s="16"/>
      <c r="H43" s="18">
        <f t="shared" si="2"/>
        <v>0</v>
      </c>
      <c r="I43" s="18">
        <f t="shared" si="3"/>
        <v>0</v>
      </c>
      <c r="J43" s="5" t="s">
        <v>13</v>
      </c>
    </row>
    <row r="44" spans="1:10" ht="38.25">
      <c r="A44" s="11" t="s">
        <v>345</v>
      </c>
      <c r="B44" s="4" t="s">
        <v>64</v>
      </c>
      <c r="C44" s="3" t="s">
        <v>65</v>
      </c>
      <c r="D44" s="15">
        <v>0</v>
      </c>
      <c r="E44" s="3" t="s">
        <v>66</v>
      </c>
      <c r="F44" s="16"/>
      <c r="G44" s="16"/>
      <c r="H44" s="18">
        <f t="shared" si="2"/>
        <v>0</v>
      </c>
      <c r="I44" s="18">
        <f t="shared" si="3"/>
        <v>0</v>
      </c>
      <c r="J44" s="5" t="s">
        <v>67</v>
      </c>
    </row>
    <row r="45" spans="1:10" ht="89.25">
      <c r="A45" s="11" t="s">
        <v>346</v>
      </c>
      <c r="B45" s="4" t="s">
        <v>68</v>
      </c>
      <c r="C45" s="3" t="s">
        <v>69</v>
      </c>
      <c r="D45" s="15">
        <v>0</v>
      </c>
      <c r="E45" s="3" t="s">
        <v>12</v>
      </c>
      <c r="F45" s="16"/>
      <c r="G45" s="16"/>
      <c r="H45" s="18">
        <f t="shared" si="2"/>
        <v>0</v>
      </c>
      <c r="I45" s="18">
        <f t="shared" si="3"/>
        <v>0</v>
      </c>
      <c r="J45" s="5" t="s">
        <v>13</v>
      </c>
    </row>
    <row r="46" spans="1:10" ht="25.5">
      <c r="A46" s="11" t="s">
        <v>347</v>
      </c>
      <c r="B46" s="4" t="s">
        <v>70</v>
      </c>
      <c r="C46" s="3" t="s">
        <v>71</v>
      </c>
      <c r="D46" s="13">
        <v>625.38</v>
      </c>
      <c r="E46" s="3" t="s">
        <v>12</v>
      </c>
      <c r="F46" s="16"/>
      <c r="G46" s="16"/>
      <c r="H46" s="18">
        <f t="shared" si="2"/>
        <v>0</v>
      </c>
      <c r="I46" s="18">
        <f t="shared" si="3"/>
        <v>0</v>
      </c>
      <c r="J46" s="5" t="s">
        <v>13</v>
      </c>
    </row>
    <row r="47" spans="1:10" ht="12.75">
      <c r="A47" s="11" t="s">
        <v>348</v>
      </c>
      <c r="B47" s="4" t="s">
        <v>72</v>
      </c>
      <c r="C47" s="3" t="s">
        <v>73</v>
      </c>
      <c r="D47" s="13">
        <v>98</v>
      </c>
      <c r="E47" s="3" t="s">
        <v>12</v>
      </c>
      <c r="F47" s="16"/>
      <c r="G47" s="16"/>
      <c r="H47" s="18">
        <f t="shared" si="2"/>
        <v>0</v>
      </c>
      <c r="I47" s="18">
        <f t="shared" si="3"/>
        <v>0</v>
      </c>
      <c r="J47" s="5" t="s">
        <v>13</v>
      </c>
    </row>
    <row r="48" spans="1:10" ht="25.5">
      <c r="A48" s="11" t="s">
        <v>349</v>
      </c>
      <c r="B48" s="4" t="s">
        <v>74</v>
      </c>
      <c r="C48" s="3" t="s">
        <v>75</v>
      </c>
      <c r="D48" s="13">
        <v>3.87</v>
      </c>
      <c r="E48" s="3" t="s">
        <v>12</v>
      </c>
      <c r="F48" s="16"/>
      <c r="G48" s="16"/>
      <c r="H48" s="18">
        <f t="shared" si="2"/>
        <v>0</v>
      </c>
      <c r="I48" s="18">
        <f t="shared" si="3"/>
        <v>0</v>
      </c>
      <c r="J48" s="5" t="s">
        <v>13</v>
      </c>
    </row>
    <row r="49" spans="1:10" ht="63.75">
      <c r="A49" s="11" t="s">
        <v>350</v>
      </c>
      <c r="B49" s="4" t="s">
        <v>76</v>
      </c>
      <c r="C49" s="3" t="s">
        <v>77</v>
      </c>
      <c r="D49" s="13">
        <v>671.0190000000001</v>
      </c>
      <c r="E49" s="3" t="s">
        <v>12</v>
      </c>
      <c r="F49" s="16"/>
      <c r="G49" s="16"/>
      <c r="H49" s="18">
        <f t="shared" si="2"/>
        <v>0</v>
      </c>
      <c r="I49" s="18">
        <f t="shared" si="3"/>
        <v>0</v>
      </c>
      <c r="J49" s="5" t="s">
        <v>13</v>
      </c>
    </row>
    <row r="50" spans="1:10" ht="25.5">
      <c r="A50" s="11" t="s">
        <v>351</v>
      </c>
      <c r="B50" s="4" t="s">
        <v>78</v>
      </c>
      <c r="C50" s="3" t="s">
        <v>79</v>
      </c>
      <c r="D50" s="13">
        <v>671.0190000000001</v>
      </c>
      <c r="E50" s="3" t="s">
        <v>12</v>
      </c>
      <c r="F50" s="16"/>
      <c r="G50" s="16"/>
      <c r="H50" s="18">
        <f t="shared" si="2"/>
        <v>0</v>
      </c>
      <c r="I50" s="18">
        <f t="shared" si="3"/>
        <v>0</v>
      </c>
      <c r="J50" s="5" t="s">
        <v>13</v>
      </c>
    </row>
    <row r="51" spans="1:10" ht="25.5">
      <c r="A51" s="11" t="s">
        <v>352</v>
      </c>
      <c r="B51" s="4" t="s">
        <v>80</v>
      </c>
      <c r="C51" s="3" t="s">
        <v>81</v>
      </c>
      <c r="D51" s="13">
        <v>1006.5285000000001</v>
      </c>
      <c r="E51" s="3" t="s">
        <v>82</v>
      </c>
      <c r="F51" s="16"/>
      <c r="G51" s="16"/>
      <c r="H51" s="18">
        <f t="shared" si="2"/>
        <v>0</v>
      </c>
      <c r="I51" s="18">
        <f t="shared" si="3"/>
        <v>0</v>
      </c>
      <c r="J51" s="5" t="s">
        <v>13</v>
      </c>
    </row>
    <row r="52" spans="1:10" ht="25.5">
      <c r="A52" s="11" t="s">
        <v>353</v>
      </c>
      <c r="B52" s="4" t="s">
        <v>83</v>
      </c>
      <c r="C52" s="3" t="s">
        <v>84</v>
      </c>
      <c r="D52" s="13">
        <v>104.54167999999999</v>
      </c>
      <c r="E52" s="3" t="s">
        <v>12</v>
      </c>
      <c r="F52" s="16"/>
      <c r="G52" s="16"/>
      <c r="H52" s="18">
        <f t="shared" si="2"/>
        <v>0</v>
      </c>
      <c r="I52" s="18">
        <f t="shared" si="3"/>
        <v>0</v>
      </c>
      <c r="J52" s="5" t="s">
        <v>13</v>
      </c>
    </row>
    <row r="53" spans="1:10" ht="25.5">
      <c r="A53" s="11" t="s">
        <v>354</v>
      </c>
      <c r="B53" s="4" t="s">
        <v>85</v>
      </c>
      <c r="C53" s="3" t="s">
        <v>86</v>
      </c>
      <c r="D53" s="13">
        <v>50</v>
      </c>
      <c r="E53" s="3" t="s">
        <v>12</v>
      </c>
      <c r="F53" s="16"/>
      <c r="G53" s="16"/>
      <c r="H53" s="18">
        <f t="shared" si="2"/>
        <v>0</v>
      </c>
      <c r="I53" s="18">
        <f t="shared" si="3"/>
        <v>0</v>
      </c>
      <c r="J53" s="5" t="s">
        <v>13</v>
      </c>
    </row>
    <row r="54" spans="1:10" ht="38.25">
      <c r="A54" s="11" t="s">
        <v>355</v>
      </c>
      <c r="B54" s="4" t="s">
        <v>87</v>
      </c>
      <c r="C54" s="3" t="s">
        <v>88</v>
      </c>
      <c r="D54" s="13">
        <v>958.5985714285716</v>
      </c>
      <c r="E54" s="3" t="s">
        <v>12</v>
      </c>
      <c r="F54" s="16"/>
      <c r="G54" s="16"/>
      <c r="H54" s="18">
        <f t="shared" si="2"/>
        <v>0</v>
      </c>
      <c r="I54" s="18">
        <f t="shared" si="3"/>
        <v>0</v>
      </c>
      <c r="J54" s="5" t="s">
        <v>13</v>
      </c>
    </row>
    <row r="55" spans="1:10" ht="76.5">
      <c r="A55" s="11" t="s">
        <v>356</v>
      </c>
      <c r="B55" s="13" t="s">
        <v>466</v>
      </c>
      <c r="C55" s="3" t="s">
        <v>465</v>
      </c>
      <c r="D55" s="13">
        <v>1225.56068</v>
      </c>
      <c r="E55" s="3" t="s">
        <v>12</v>
      </c>
      <c r="F55" s="16"/>
      <c r="G55" s="16"/>
      <c r="H55" s="18">
        <f t="shared" si="2"/>
        <v>0</v>
      </c>
      <c r="I55" s="18">
        <f t="shared" si="3"/>
        <v>0</v>
      </c>
      <c r="J55" s="5" t="s">
        <v>13</v>
      </c>
    </row>
    <row r="56" spans="1:10" ht="25.5">
      <c r="A56" s="11" t="s">
        <v>357</v>
      </c>
      <c r="B56" s="4" t="s">
        <v>89</v>
      </c>
      <c r="C56" s="3" t="s">
        <v>90</v>
      </c>
      <c r="D56" s="13">
        <v>425.90000000000003</v>
      </c>
      <c r="E56" s="3" t="s">
        <v>12</v>
      </c>
      <c r="F56" s="16"/>
      <c r="G56" s="16"/>
      <c r="H56" s="18">
        <f t="shared" si="2"/>
        <v>0</v>
      </c>
      <c r="I56" s="18">
        <f t="shared" si="3"/>
        <v>0</v>
      </c>
      <c r="J56" s="5" t="s">
        <v>13</v>
      </c>
    </row>
    <row r="57" spans="1:10" ht="25.5">
      <c r="A57" s="11" t="s">
        <v>358</v>
      </c>
      <c r="B57" s="4" t="s">
        <v>91</v>
      </c>
      <c r="C57" s="3" t="s">
        <v>92</v>
      </c>
      <c r="D57" s="13">
        <v>425.90000000000003</v>
      </c>
      <c r="E57" s="3" t="s">
        <v>12</v>
      </c>
      <c r="F57" s="16"/>
      <c r="G57" s="16"/>
      <c r="H57" s="18">
        <f t="shared" si="2"/>
        <v>0</v>
      </c>
      <c r="I57" s="18">
        <f t="shared" si="3"/>
        <v>0</v>
      </c>
      <c r="J57" s="5" t="s">
        <v>13</v>
      </c>
    </row>
    <row r="58" spans="1:10" ht="25.5">
      <c r="A58" s="11" t="s">
        <v>359</v>
      </c>
      <c r="B58" s="4" t="s">
        <v>93</v>
      </c>
      <c r="C58" s="3" t="s">
        <v>94</v>
      </c>
      <c r="D58" s="13">
        <v>5</v>
      </c>
      <c r="E58" s="3" t="s">
        <v>95</v>
      </c>
      <c r="F58" s="16"/>
      <c r="G58" s="16"/>
      <c r="H58" s="18">
        <f t="shared" si="2"/>
        <v>0</v>
      </c>
      <c r="I58" s="18">
        <f t="shared" si="3"/>
        <v>0</v>
      </c>
      <c r="J58" s="5" t="s">
        <v>13</v>
      </c>
    </row>
    <row r="59" spans="1:10" ht="51">
      <c r="A59" s="11" t="s">
        <v>360</v>
      </c>
      <c r="B59" s="4" t="s">
        <v>96</v>
      </c>
      <c r="C59" s="3" t="s">
        <v>97</v>
      </c>
      <c r="D59" s="13">
        <v>10</v>
      </c>
      <c r="E59" s="3" t="s">
        <v>95</v>
      </c>
      <c r="F59" s="16"/>
      <c r="G59" s="16"/>
      <c r="H59" s="18">
        <f t="shared" si="2"/>
        <v>0</v>
      </c>
      <c r="I59" s="18">
        <f t="shared" si="3"/>
        <v>0</v>
      </c>
      <c r="J59" s="5" t="s">
        <v>13</v>
      </c>
    </row>
    <row r="60" spans="1:10" ht="38.25">
      <c r="A60" s="11" t="s">
        <v>472</v>
      </c>
      <c r="B60" s="4" t="s">
        <v>98</v>
      </c>
      <c r="C60" s="3" t="s">
        <v>99</v>
      </c>
      <c r="D60" s="13">
        <v>5</v>
      </c>
      <c r="E60" s="3" t="s">
        <v>95</v>
      </c>
      <c r="F60" s="16"/>
      <c r="G60" s="16"/>
      <c r="H60" s="18">
        <f t="shared" si="2"/>
        <v>0</v>
      </c>
      <c r="I60" s="18">
        <f t="shared" si="3"/>
        <v>0</v>
      </c>
      <c r="J60" s="5" t="s">
        <v>13</v>
      </c>
    </row>
    <row r="61" spans="1:10" ht="38.25">
      <c r="A61" s="11" t="s">
        <v>361</v>
      </c>
      <c r="B61" s="4" t="s">
        <v>100</v>
      </c>
      <c r="C61" s="3" t="s">
        <v>101</v>
      </c>
      <c r="D61" s="13">
        <v>100</v>
      </c>
      <c r="E61" s="3" t="s">
        <v>12</v>
      </c>
      <c r="F61" s="16"/>
      <c r="G61" s="16"/>
      <c r="H61" s="18">
        <f t="shared" si="2"/>
        <v>0</v>
      </c>
      <c r="I61" s="18">
        <f t="shared" si="3"/>
        <v>0</v>
      </c>
      <c r="J61" s="9" t="s">
        <v>265</v>
      </c>
    </row>
    <row r="62" spans="1:10" ht="38.25">
      <c r="A62" s="11" t="s">
        <v>362</v>
      </c>
      <c r="B62" s="4" t="s">
        <v>100</v>
      </c>
      <c r="C62" s="3" t="s">
        <v>101</v>
      </c>
      <c r="D62" s="13">
        <v>383.31000000000006</v>
      </c>
      <c r="E62" s="3" t="s">
        <v>12</v>
      </c>
      <c r="F62" s="16"/>
      <c r="G62" s="16"/>
      <c r="H62" s="18">
        <f t="shared" si="2"/>
        <v>0</v>
      </c>
      <c r="I62" s="18">
        <f t="shared" si="3"/>
        <v>0</v>
      </c>
      <c r="J62" s="9" t="s">
        <v>266</v>
      </c>
    </row>
    <row r="63" spans="1:10" ht="38.25">
      <c r="A63" s="11" t="s">
        <v>363</v>
      </c>
      <c r="B63" s="4" t="s">
        <v>100</v>
      </c>
      <c r="C63" s="3" t="s">
        <v>101</v>
      </c>
      <c r="D63" s="13">
        <v>335.9</v>
      </c>
      <c r="E63" s="3" t="s">
        <v>12</v>
      </c>
      <c r="F63" s="16"/>
      <c r="G63" s="16"/>
      <c r="H63" s="18">
        <f t="shared" si="2"/>
        <v>0</v>
      </c>
      <c r="I63" s="18">
        <f t="shared" si="3"/>
        <v>0</v>
      </c>
      <c r="J63" s="5" t="s">
        <v>102</v>
      </c>
    </row>
    <row r="64" spans="1:10" ht="25.5">
      <c r="A64" s="11" t="s">
        <v>364</v>
      </c>
      <c r="B64" s="4" t="s">
        <v>103</v>
      </c>
      <c r="C64" s="3" t="s">
        <v>104</v>
      </c>
      <c r="D64" s="13">
        <v>80</v>
      </c>
      <c r="E64" s="3" t="s">
        <v>12</v>
      </c>
      <c r="F64" s="16"/>
      <c r="G64" s="16"/>
      <c r="H64" s="18">
        <f t="shared" si="2"/>
        <v>0</v>
      </c>
      <c r="I64" s="18">
        <f t="shared" si="3"/>
        <v>0</v>
      </c>
      <c r="J64" s="5" t="s">
        <v>13</v>
      </c>
    </row>
    <row r="65" spans="1:10" ht="25.5">
      <c r="A65" s="11" t="s">
        <v>365</v>
      </c>
      <c r="B65" s="4" t="s">
        <v>105</v>
      </c>
      <c r="C65" s="3" t="s">
        <v>106</v>
      </c>
      <c r="D65" s="13">
        <v>50</v>
      </c>
      <c r="E65" s="3" t="s">
        <v>12</v>
      </c>
      <c r="F65" s="16"/>
      <c r="G65" s="16"/>
      <c r="H65" s="18">
        <f t="shared" si="2"/>
        <v>0</v>
      </c>
      <c r="I65" s="18">
        <f t="shared" si="3"/>
        <v>0</v>
      </c>
      <c r="J65" s="5" t="s">
        <v>13</v>
      </c>
    </row>
    <row r="66" spans="1:10" ht="89.25">
      <c r="A66" s="11" t="s">
        <v>366</v>
      </c>
      <c r="B66" s="4" t="s">
        <v>107</v>
      </c>
      <c r="C66" s="3" t="s">
        <v>108</v>
      </c>
      <c r="D66" s="13">
        <v>124.36482352941177</v>
      </c>
      <c r="E66" s="3" t="s">
        <v>12</v>
      </c>
      <c r="F66" s="16"/>
      <c r="G66" s="16"/>
      <c r="H66" s="18">
        <f t="shared" si="2"/>
        <v>0</v>
      </c>
      <c r="I66" s="18">
        <f t="shared" si="3"/>
        <v>0</v>
      </c>
      <c r="J66" s="5" t="s">
        <v>13</v>
      </c>
    </row>
    <row r="67" spans="1:10" ht="63.75">
      <c r="A67" s="11" t="s">
        <v>367</v>
      </c>
      <c r="B67" s="4" t="s">
        <v>109</v>
      </c>
      <c r="C67" s="3" t="s">
        <v>110</v>
      </c>
      <c r="D67" s="13">
        <v>100</v>
      </c>
      <c r="E67" s="3" t="s">
        <v>12</v>
      </c>
      <c r="F67" s="16"/>
      <c r="G67" s="16"/>
      <c r="H67" s="18">
        <f aca="true" t="shared" si="4" ref="H67:H98">ROUND(F67*D67,0)</f>
        <v>0</v>
      </c>
      <c r="I67" s="18">
        <f aca="true" t="shared" si="5" ref="I67:I98">ROUND(G67*D67,0)</f>
        <v>0</v>
      </c>
      <c r="J67" s="5" t="s">
        <v>13</v>
      </c>
    </row>
    <row r="68" spans="1:10" ht="25.5">
      <c r="A68" s="11" t="s">
        <v>368</v>
      </c>
      <c r="B68" s="4" t="s">
        <v>111</v>
      </c>
      <c r="C68" s="3" t="s">
        <v>112</v>
      </c>
      <c r="D68" s="13">
        <v>98</v>
      </c>
      <c r="E68" s="3" t="s">
        <v>12</v>
      </c>
      <c r="F68" s="16"/>
      <c r="G68" s="16"/>
      <c r="H68" s="18">
        <f t="shared" si="4"/>
        <v>0</v>
      </c>
      <c r="I68" s="18">
        <f t="shared" si="5"/>
        <v>0</v>
      </c>
      <c r="J68" s="5" t="s">
        <v>13</v>
      </c>
    </row>
    <row r="69" spans="1:10" ht="38.25">
      <c r="A69" s="11" t="s">
        <v>369</v>
      </c>
      <c r="B69" s="4" t="s">
        <v>113</v>
      </c>
      <c r="C69" s="3" t="s">
        <v>114</v>
      </c>
      <c r="D69" s="15">
        <v>332</v>
      </c>
      <c r="E69" s="3" t="s">
        <v>12</v>
      </c>
      <c r="F69" s="16"/>
      <c r="G69" s="16"/>
      <c r="H69" s="18">
        <f t="shared" si="4"/>
        <v>0</v>
      </c>
      <c r="I69" s="18">
        <f t="shared" si="5"/>
        <v>0</v>
      </c>
      <c r="J69" s="5" t="s">
        <v>13</v>
      </c>
    </row>
    <row r="70" spans="1:10" ht="25.5">
      <c r="A70" s="11" t="s">
        <v>370</v>
      </c>
      <c r="B70" s="4" t="s">
        <v>115</v>
      </c>
      <c r="C70" s="3" t="s">
        <v>116</v>
      </c>
      <c r="D70" s="15">
        <v>332</v>
      </c>
      <c r="E70" s="3" t="s">
        <v>12</v>
      </c>
      <c r="F70" s="16"/>
      <c r="G70" s="16"/>
      <c r="H70" s="18">
        <f t="shared" si="4"/>
        <v>0</v>
      </c>
      <c r="I70" s="18">
        <f t="shared" si="5"/>
        <v>0</v>
      </c>
      <c r="J70" s="5" t="s">
        <v>13</v>
      </c>
    </row>
    <row r="71" spans="1:10" ht="38.25">
      <c r="A71" s="11" t="s">
        <v>371</v>
      </c>
      <c r="B71" s="4" t="s">
        <v>117</v>
      </c>
      <c r="C71" s="3" t="s">
        <v>118</v>
      </c>
      <c r="D71" s="13">
        <v>224.36482352941175</v>
      </c>
      <c r="E71" s="3" t="s">
        <v>12</v>
      </c>
      <c r="F71" s="16"/>
      <c r="G71" s="16"/>
      <c r="H71" s="18">
        <f t="shared" si="4"/>
        <v>0</v>
      </c>
      <c r="I71" s="18">
        <f t="shared" si="5"/>
        <v>0</v>
      </c>
      <c r="J71" s="5" t="s">
        <v>13</v>
      </c>
    </row>
    <row r="72" spans="1:10" ht="89.25">
      <c r="A72" s="11" t="s">
        <v>372</v>
      </c>
      <c r="B72" s="4" t="s">
        <v>119</v>
      </c>
      <c r="C72" s="3" t="s">
        <v>120</v>
      </c>
      <c r="D72" s="13">
        <v>309.0203</v>
      </c>
      <c r="E72" s="3" t="s">
        <v>12</v>
      </c>
      <c r="F72" s="16"/>
      <c r="G72" s="16"/>
      <c r="H72" s="18">
        <f t="shared" si="4"/>
        <v>0</v>
      </c>
      <c r="I72" s="18">
        <f t="shared" si="5"/>
        <v>0</v>
      </c>
      <c r="J72" s="5" t="s">
        <v>13</v>
      </c>
    </row>
    <row r="73" spans="1:10" ht="51">
      <c r="A73" s="11" t="s">
        <v>373</v>
      </c>
      <c r="B73" s="4" t="s">
        <v>121</v>
      </c>
      <c r="C73" s="3" t="s">
        <v>122</v>
      </c>
      <c r="D73" s="13">
        <v>98</v>
      </c>
      <c r="E73" s="3" t="s">
        <v>12</v>
      </c>
      <c r="F73" s="16"/>
      <c r="G73" s="16"/>
      <c r="H73" s="18">
        <f t="shared" si="4"/>
        <v>0</v>
      </c>
      <c r="I73" s="18">
        <f t="shared" si="5"/>
        <v>0</v>
      </c>
      <c r="J73" s="5" t="s">
        <v>13</v>
      </c>
    </row>
    <row r="74" spans="1:10" ht="38.25">
      <c r="A74" s="11" t="s">
        <v>374</v>
      </c>
      <c r="B74" s="4" t="s">
        <v>123</v>
      </c>
      <c r="C74" s="3" t="s">
        <v>124</v>
      </c>
      <c r="D74" s="13">
        <v>98</v>
      </c>
      <c r="E74" s="3" t="s">
        <v>82</v>
      </c>
      <c r="F74" s="16"/>
      <c r="G74" s="16"/>
      <c r="H74" s="18">
        <f t="shared" si="4"/>
        <v>0</v>
      </c>
      <c r="I74" s="18">
        <f t="shared" si="5"/>
        <v>0</v>
      </c>
      <c r="J74" s="9" t="s">
        <v>267</v>
      </c>
    </row>
    <row r="75" spans="1:10" ht="51">
      <c r="A75" s="11" t="s">
        <v>375</v>
      </c>
      <c r="B75" s="4" t="s">
        <v>125</v>
      </c>
      <c r="C75" s="3" t="s">
        <v>126</v>
      </c>
      <c r="D75" s="13">
        <v>98</v>
      </c>
      <c r="E75" s="3" t="s">
        <v>82</v>
      </c>
      <c r="F75" s="16"/>
      <c r="G75" s="16"/>
      <c r="H75" s="18">
        <f t="shared" si="4"/>
        <v>0</v>
      </c>
      <c r="I75" s="18">
        <f t="shared" si="5"/>
        <v>0</v>
      </c>
      <c r="J75" s="9" t="s">
        <v>268</v>
      </c>
    </row>
    <row r="76" spans="1:10" ht="12.75">
      <c r="A76" s="11" t="s">
        <v>376</v>
      </c>
      <c r="B76" s="4" t="s">
        <v>127</v>
      </c>
      <c r="C76" s="3" t="s">
        <v>128</v>
      </c>
      <c r="D76" s="13">
        <v>10.404</v>
      </c>
      <c r="E76" s="3" t="s">
        <v>129</v>
      </c>
      <c r="F76" s="16"/>
      <c r="G76" s="16"/>
      <c r="H76" s="18">
        <f t="shared" si="4"/>
        <v>0</v>
      </c>
      <c r="I76" s="18">
        <f t="shared" si="5"/>
        <v>0</v>
      </c>
      <c r="J76" s="5" t="s">
        <v>13</v>
      </c>
    </row>
    <row r="77" spans="1:10" ht="12.75">
      <c r="A77" s="11" t="s">
        <v>377</v>
      </c>
      <c r="B77" s="4" t="s">
        <v>130</v>
      </c>
      <c r="C77" s="3" t="s">
        <v>131</v>
      </c>
      <c r="D77" s="13">
        <v>2.601</v>
      </c>
      <c r="E77" s="3" t="s">
        <v>129</v>
      </c>
      <c r="F77" s="16"/>
      <c r="G77" s="16"/>
      <c r="H77" s="18">
        <f t="shared" si="4"/>
        <v>0</v>
      </c>
      <c r="I77" s="18">
        <f t="shared" si="5"/>
        <v>0</v>
      </c>
      <c r="J77" s="5" t="s">
        <v>13</v>
      </c>
    </row>
    <row r="78" spans="1:10" ht="76.5">
      <c r="A78" s="11" t="s">
        <v>378</v>
      </c>
      <c r="B78" s="4" t="s">
        <v>132</v>
      </c>
      <c r="C78" s="3" t="s">
        <v>133</v>
      </c>
      <c r="D78" s="13">
        <v>42.4675</v>
      </c>
      <c r="E78" s="3" t="s">
        <v>12</v>
      </c>
      <c r="F78" s="16"/>
      <c r="G78" s="16"/>
      <c r="H78" s="18">
        <f t="shared" si="4"/>
        <v>0</v>
      </c>
      <c r="I78" s="18">
        <f t="shared" si="5"/>
        <v>0</v>
      </c>
      <c r="J78" s="5" t="s">
        <v>13</v>
      </c>
    </row>
    <row r="79" spans="1:10" ht="89.25">
      <c r="A79" s="11" t="s">
        <v>379</v>
      </c>
      <c r="B79" s="4" t="s">
        <v>134</v>
      </c>
      <c r="C79" s="3" t="s">
        <v>135</v>
      </c>
      <c r="D79" s="13">
        <v>58.065</v>
      </c>
      <c r="E79" s="3" t="s">
        <v>12</v>
      </c>
      <c r="F79" s="16"/>
      <c r="G79" s="16"/>
      <c r="H79" s="18">
        <f t="shared" si="4"/>
        <v>0</v>
      </c>
      <c r="I79" s="18">
        <f t="shared" si="5"/>
        <v>0</v>
      </c>
      <c r="J79" s="5" t="s">
        <v>13</v>
      </c>
    </row>
    <row r="80" spans="1:10" ht="89.25">
      <c r="A80" s="11" t="s">
        <v>380</v>
      </c>
      <c r="B80" s="4" t="s">
        <v>136</v>
      </c>
      <c r="C80" s="3" t="s">
        <v>137</v>
      </c>
      <c r="D80" s="13">
        <v>81.94</v>
      </c>
      <c r="E80" s="3" t="s">
        <v>12</v>
      </c>
      <c r="F80" s="16"/>
      <c r="G80" s="16"/>
      <c r="H80" s="18">
        <f t="shared" si="4"/>
        <v>0</v>
      </c>
      <c r="I80" s="18">
        <f t="shared" si="5"/>
        <v>0</v>
      </c>
      <c r="J80" s="5" t="s">
        <v>13</v>
      </c>
    </row>
    <row r="81" spans="1:10" ht="89.25">
      <c r="A81" s="11" t="s">
        <v>381</v>
      </c>
      <c r="B81" s="4" t="s">
        <v>136</v>
      </c>
      <c r="C81" s="3" t="s">
        <v>137</v>
      </c>
      <c r="D81" s="15">
        <v>0</v>
      </c>
      <c r="E81" s="3" t="s">
        <v>12</v>
      </c>
      <c r="F81" s="16"/>
      <c r="G81" s="16"/>
      <c r="H81" s="18">
        <f t="shared" si="4"/>
        <v>0</v>
      </c>
      <c r="I81" s="18">
        <f t="shared" si="5"/>
        <v>0</v>
      </c>
      <c r="J81" s="5" t="s">
        <v>138</v>
      </c>
    </row>
    <row r="82" spans="1:10" ht="63.75">
      <c r="A82" s="11" t="s">
        <v>382</v>
      </c>
      <c r="B82" s="4" t="s">
        <v>139</v>
      </c>
      <c r="C82" s="3" t="s">
        <v>140</v>
      </c>
      <c r="D82" s="15">
        <v>0</v>
      </c>
      <c r="E82" s="3" t="s">
        <v>12</v>
      </c>
      <c r="F82" s="16"/>
      <c r="G82" s="16"/>
      <c r="H82" s="18">
        <f t="shared" si="4"/>
        <v>0</v>
      </c>
      <c r="I82" s="18">
        <f t="shared" si="5"/>
        <v>0</v>
      </c>
      <c r="J82" s="5" t="s">
        <v>13</v>
      </c>
    </row>
    <row r="83" spans="1:10" ht="63.75">
      <c r="A83" s="11" t="s">
        <v>383</v>
      </c>
      <c r="B83" s="4" t="s">
        <v>141</v>
      </c>
      <c r="C83" s="3" t="s">
        <v>142</v>
      </c>
      <c r="D83" s="15">
        <v>0</v>
      </c>
      <c r="E83" s="3" t="s">
        <v>12</v>
      </c>
      <c r="F83" s="16"/>
      <c r="G83" s="16"/>
      <c r="H83" s="18">
        <f t="shared" si="4"/>
        <v>0</v>
      </c>
      <c r="I83" s="18">
        <f t="shared" si="5"/>
        <v>0</v>
      </c>
      <c r="J83" s="5" t="s">
        <v>13</v>
      </c>
    </row>
    <row r="84" spans="1:10" ht="127.5">
      <c r="A84" s="11" t="s">
        <v>384</v>
      </c>
      <c r="B84" s="4" t="s">
        <v>143</v>
      </c>
      <c r="C84" s="3" t="s">
        <v>144</v>
      </c>
      <c r="D84" s="13">
        <v>334.64</v>
      </c>
      <c r="E84" s="3" t="s">
        <v>12</v>
      </c>
      <c r="F84" s="16"/>
      <c r="G84" s="16"/>
      <c r="H84" s="18">
        <f t="shared" si="4"/>
        <v>0</v>
      </c>
      <c r="I84" s="18">
        <f t="shared" si="5"/>
        <v>0</v>
      </c>
      <c r="J84" s="5" t="s">
        <v>13</v>
      </c>
    </row>
    <row r="85" spans="1:10" ht="12.75">
      <c r="A85" s="11" t="s">
        <v>385</v>
      </c>
      <c r="B85" s="4" t="s">
        <v>145</v>
      </c>
      <c r="C85" s="3" t="s">
        <v>146</v>
      </c>
      <c r="D85" s="13">
        <v>625.38</v>
      </c>
      <c r="E85" s="3" t="s">
        <v>12</v>
      </c>
      <c r="F85" s="16"/>
      <c r="G85" s="16"/>
      <c r="H85" s="18">
        <f t="shared" si="4"/>
        <v>0</v>
      </c>
      <c r="I85" s="18">
        <f t="shared" si="5"/>
        <v>0</v>
      </c>
      <c r="J85" s="5" t="s">
        <v>13</v>
      </c>
    </row>
    <row r="86" spans="1:10" ht="38.25">
      <c r="A86" s="11" t="s">
        <v>386</v>
      </c>
      <c r="B86" s="4" t="s">
        <v>147</v>
      </c>
      <c r="C86" s="3" t="s">
        <v>148</v>
      </c>
      <c r="D86" s="13">
        <v>671.0190000000001</v>
      </c>
      <c r="E86" s="3" t="s">
        <v>12</v>
      </c>
      <c r="F86" s="16"/>
      <c r="G86" s="16"/>
      <c r="H86" s="18">
        <f t="shared" si="4"/>
        <v>0</v>
      </c>
      <c r="I86" s="18">
        <f t="shared" si="5"/>
        <v>0</v>
      </c>
      <c r="J86" s="5" t="s">
        <v>149</v>
      </c>
    </row>
    <row r="87" spans="1:10" ht="89.25">
      <c r="A87" s="11" t="s">
        <v>387</v>
      </c>
      <c r="B87" s="4" t="s">
        <v>150</v>
      </c>
      <c r="C87" s="3" t="s">
        <v>151</v>
      </c>
      <c r="D87" s="13">
        <v>84.76214999999999</v>
      </c>
      <c r="E87" s="3" t="s">
        <v>82</v>
      </c>
      <c r="F87" s="16"/>
      <c r="G87" s="16"/>
      <c r="H87" s="18">
        <f t="shared" si="4"/>
        <v>0</v>
      </c>
      <c r="I87" s="18">
        <f t="shared" si="5"/>
        <v>0</v>
      </c>
      <c r="J87" s="5" t="s">
        <v>13</v>
      </c>
    </row>
    <row r="88" spans="1:10" ht="63.75">
      <c r="A88" s="11" t="s">
        <v>388</v>
      </c>
      <c r="B88" s="4" t="s">
        <v>152</v>
      </c>
      <c r="C88" s="3" t="s">
        <v>153</v>
      </c>
      <c r="D88" s="13">
        <v>2</v>
      </c>
      <c r="E88" s="3" t="s">
        <v>61</v>
      </c>
      <c r="F88" s="16"/>
      <c r="G88" s="16"/>
      <c r="H88" s="18">
        <f t="shared" si="4"/>
        <v>0</v>
      </c>
      <c r="I88" s="18">
        <f t="shared" si="5"/>
        <v>0</v>
      </c>
      <c r="J88" s="5" t="s">
        <v>13</v>
      </c>
    </row>
    <row r="89" spans="1:10" ht="89.25">
      <c r="A89" s="11" t="s">
        <v>389</v>
      </c>
      <c r="B89" s="4" t="s">
        <v>154</v>
      </c>
      <c r="C89" s="3" t="s">
        <v>155</v>
      </c>
      <c r="D89" s="13">
        <v>31.5</v>
      </c>
      <c r="E89" s="3" t="s">
        <v>82</v>
      </c>
      <c r="F89" s="16"/>
      <c r="G89" s="16"/>
      <c r="H89" s="18">
        <f t="shared" si="4"/>
        <v>0</v>
      </c>
      <c r="I89" s="18">
        <f t="shared" si="5"/>
        <v>0</v>
      </c>
      <c r="J89" s="5" t="s">
        <v>13</v>
      </c>
    </row>
    <row r="90" spans="1:10" ht="63.75">
      <c r="A90" s="11" t="s">
        <v>390</v>
      </c>
      <c r="B90" s="4" t="s">
        <v>156</v>
      </c>
      <c r="C90" s="3" t="s">
        <v>157</v>
      </c>
      <c r="D90" s="13">
        <v>252</v>
      </c>
      <c r="E90" s="3" t="s">
        <v>61</v>
      </c>
      <c r="F90" s="16"/>
      <c r="G90" s="16"/>
      <c r="H90" s="18">
        <f t="shared" si="4"/>
        <v>0</v>
      </c>
      <c r="I90" s="18">
        <f t="shared" si="5"/>
        <v>0</v>
      </c>
      <c r="J90" s="5" t="s">
        <v>13</v>
      </c>
    </row>
    <row r="91" spans="1:10" ht="51">
      <c r="A91" s="11" t="s">
        <v>391</v>
      </c>
      <c r="B91" s="4" t="s">
        <v>158</v>
      </c>
      <c r="C91" s="3" t="s">
        <v>159</v>
      </c>
      <c r="D91" s="15">
        <v>1</v>
      </c>
      <c r="E91" s="3" t="s">
        <v>61</v>
      </c>
      <c r="F91" s="16"/>
      <c r="G91" s="16"/>
      <c r="H91" s="18">
        <f t="shared" si="4"/>
        <v>0</v>
      </c>
      <c r="I91" s="18">
        <f t="shared" si="5"/>
        <v>0</v>
      </c>
      <c r="J91" s="5" t="s">
        <v>13</v>
      </c>
    </row>
    <row r="92" spans="1:10" ht="76.5">
      <c r="A92" s="11" t="s">
        <v>392</v>
      </c>
      <c r="B92" s="4" t="s">
        <v>160</v>
      </c>
      <c r="C92" s="3" t="s">
        <v>161</v>
      </c>
      <c r="D92" s="13">
        <v>2</v>
      </c>
      <c r="E92" s="3" t="s">
        <v>61</v>
      </c>
      <c r="F92" s="16"/>
      <c r="G92" s="16"/>
      <c r="H92" s="18">
        <f t="shared" si="4"/>
        <v>0</v>
      </c>
      <c r="I92" s="18">
        <f t="shared" si="5"/>
        <v>0</v>
      </c>
      <c r="J92" s="5" t="s">
        <v>13</v>
      </c>
    </row>
    <row r="93" spans="1:10" ht="114.75">
      <c r="A93" s="11" t="s">
        <v>393</v>
      </c>
      <c r="B93" s="4" t="s">
        <v>162</v>
      </c>
      <c r="C93" s="3" t="s">
        <v>163</v>
      </c>
      <c r="D93" s="13">
        <v>2.5799999999999996</v>
      </c>
      <c r="E93" s="3" t="s">
        <v>12</v>
      </c>
      <c r="F93" s="16"/>
      <c r="G93" s="16"/>
      <c r="H93" s="18">
        <f t="shared" si="4"/>
        <v>0</v>
      </c>
      <c r="I93" s="18">
        <f t="shared" si="5"/>
        <v>0</v>
      </c>
      <c r="J93" s="5" t="s">
        <v>164</v>
      </c>
    </row>
    <row r="94" spans="1:10" ht="114.75">
      <c r="A94" s="11" t="s">
        <v>394</v>
      </c>
      <c r="B94" s="4" t="s">
        <v>162</v>
      </c>
      <c r="C94" s="3" t="s">
        <v>163</v>
      </c>
      <c r="D94" s="13">
        <v>59.745000000000005</v>
      </c>
      <c r="E94" s="3" t="s">
        <v>12</v>
      </c>
      <c r="F94" s="16"/>
      <c r="G94" s="16"/>
      <c r="H94" s="18">
        <f t="shared" si="4"/>
        <v>0</v>
      </c>
      <c r="I94" s="18">
        <f t="shared" si="5"/>
        <v>0</v>
      </c>
      <c r="J94" s="5" t="s">
        <v>165</v>
      </c>
    </row>
    <row r="95" spans="1:10" ht="114.75">
      <c r="A95" s="11" t="s">
        <v>395</v>
      </c>
      <c r="B95" s="4" t="s">
        <v>166</v>
      </c>
      <c r="C95" s="3" t="s">
        <v>167</v>
      </c>
      <c r="D95" s="13">
        <v>151</v>
      </c>
      <c r="E95" s="3" t="s">
        <v>61</v>
      </c>
      <c r="F95" s="16"/>
      <c r="G95" s="16"/>
      <c r="H95" s="18">
        <f t="shared" si="4"/>
        <v>0</v>
      </c>
      <c r="I95" s="18">
        <f t="shared" si="5"/>
        <v>0</v>
      </c>
      <c r="J95" s="5" t="s">
        <v>168</v>
      </c>
    </row>
    <row r="96" spans="1:10" ht="89.25">
      <c r="A96" s="11" t="s">
        <v>396</v>
      </c>
      <c r="B96" s="4" t="s">
        <v>169</v>
      </c>
      <c r="C96" s="3" t="s">
        <v>170</v>
      </c>
      <c r="D96" s="13">
        <v>102.35999999999999</v>
      </c>
      <c r="E96" s="3" t="s">
        <v>12</v>
      </c>
      <c r="F96" s="16"/>
      <c r="G96" s="16"/>
      <c r="H96" s="18">
        <f t="shared" si="4"/>
        <v>0</v>
      </c>
      <c r="I96" s="18">
        <f t="shared" si="5"/>
        <v>0</v>
      </c>
      <c r="J96" s="5" t="s">
        <v>13</v>
      </c>
    </row>
    <row r="97" spans="1:10" ht="89.25">
      <c r="A97" s="11" t="s">
        <v>397</v>
      </c>
      <c r="B97" s="4" t="s">
        <v>169</v>
      </c>
      <c r="C97" s="3" t="s">
        <v>170</v>
      </c>
      <c r="D97" s="13">
        <v>113</v>
      </c>
      <c r="E97" s="3" t="s">
        <v>61</v>
      </c>
      <c r="F97" s="16"/>
      <c r="G97" s="16"/>
      <c r="H97" s="18">
        <f t="shared" si="4"/>
        <v>0</v>
      </c>
      <c r="I97" s="18">
        <f t="shared" si="5"/>
        <v>0</v>
      </c>
      <c r="J97" s="5" t="s">
        <v>171</v>
      </c>
    </row>
    <row r="98" spans="1:10" ht="89.25">
      <c r="A98" s="11" t="s">
        <v>398</v>
      </c>
      <c r="B98" s="4" t="s">
        <v>172</v>
      </c>
      <c r="C98" s="3" t="s">
        <v>173</v>
      </c>
      <c r="D98" s="13">
        <v>13.46</v>
      </c>
      <c r="E98" s="3" t="s">
        <v>12</v>
      </c>
      <c r="F98" s="16"/>
      <c r="G98" s="16"/>
      <c r="H98" s="18">
        <f t="shared" si="4"/>
        <v>0</v>
      </c>
      <c r="I98" s="18">
        <f t="shared" si="5"/>
        <v>0</v>
      </c>
      <c r="J98" s="5" t="s">
        <v>174</v>
      </c>
    </row>
    <row r="99" spans="1:10" ht="25.5">
      <c r="A99" s="11" t="s">
        <v>399</v>
      </c>
      <c r="B99" s="13" t="s">
        <v>468</v>
      </c>
      <c r="C99" s="14" t="s">
        <v>511</v>
      </c>
      <c r="D99" s="13">
        <v>122.83199999999998</v>
      </c>
      <c r="E99" s="3" t="s">
        <v>82</v>
      </c>
      <c r="F99" s="16"/>
      <c r="G99" s="16"/>
      <c r="H99" s="18">
        <f aca="true" t="shared" si="6" ref="H99:H130">ROUND(F99*D99,0)</f>
        <v>0</v>
      </c>
      <c r="I99" s="18">
        <f aca="true" t="shared" si="7" ref="I99:I130">ROUND(G99*D99,0)</f>
        <v>0</v>
      </c>
      <c r="J99" s="5" t="s">
        <v>13</v>
      </c>
    </row>
    <row r="100" spans="1:10" ht="63.75">
      <c r="A100" s="11" t="s">
        <v>400</v>
      </c>
      <c r="B100" s="13" t="s">
        <v>468</v>
      </c>
      <c r="C100" s="3" t="s">
        <v>467</v>
      </c>
      <c r="D100" s="13">
        <v>36</v>
      </c>
      <c r="E100" s="3" t="s">
        <v>82</v>
      </c>
      <c r="F100" s="16"/>
      <c r="G100" s="16"/>
      <c r="H100" s="18">
        <f t="shared" si="6"/>
        <v>0</v>
      </c>
      <c r="I100" s="18">
        <f t="shared" si="7"/>
        <v>0</v>
      </c>
      <c r="J100" s="5"/>
    </row>
    <row r="101" spans="1:10" ht="51">
      <c r="A101" s="11" t="s">
        <v>401</v>
      </c>
      <c r="B101" s="13" t="s">
        <v>468</v>
      </c>
      <c r="C101" s="3" t="s">
        <v>469</v>
      </c>
      <c r="D101" s="13">
        <v>42</v>
      </c>
      <c r="E101" s="3" t="s">
        <v>82</v>
      </c>
      <c r="F101" s="16"/>
      <c r="G101" s="16"/>
      <c r="H101" s="18">
        <f t="shared" si="6"/>
        <v>0</v>
      </c>
      <c r="I101" s="18">
        <f t="shared" si="7"/>
        <v>0</v>
      </c>
      <c r="J101" s="5"/>
    </row>
    <row r="102" spans="1:10" ht="76.5">
      <c r="A102" s="11" t="s">
        <v>402</v>
      </c>
      <c r="B102" s="13" t="s">
        <v>468</v>
      </c>
      <c r="C102" s="3" t="s">
        <v>470</v>
      </c>
      <c r="D102" s="13">
        <v>19.2</v>
      </c>
      <c r="E102" s="3" t="s">
        <v>12</v>
      </c>
      <c r="F102" s="16"/>
      <c r="G102" s="16"/>
      <c r="H102" s="18">
        <f t="shared" si="6"/>
        <v>0</v>
      </c>
      <c r="I102" s="18">
        <f t="shared" si="7"/>
        <v>0</v>
      </c>
      <c r="J102" s="5"/>
    </row>
    <row r="103" spans="1:10" ht="102">
      <c r="A103" s="11" t="s">
        <v>403</v>
      </c>
      <c r="B103" s="10" t="s">
        <v>298</v>
      </c>
      <c r="C103" s="3" t="s">
        <v>297</v>
      </c>
      <c r="D103" s="13">
        <v>208.41000000000003</v>
      </c>
      <c r="E103" s="3" t="s">
        <v>12</v>
      </c>
      <c r="F103" s="16"/>
      <c r="G103" s="16"/>
      <c r="H103" s="18">
        <f t="shared" si="6"/>
        <v>0</v>
      </c>
      <c r="I103" s="18">
        <f t="shared" si="7"/>
        <v>0</v>
      </c>
      <c r="J103" s="5" t="s">
        <v>13</v>
      </c>
    </row>
    <row r="104" spans="1:10" ht="38.25">
      <c r="A104" s="11" t="s">
        <v>404</v>
      </c>
      <c r="B104" s="10" t="s">
        <v>300</v>
      </c>
      <c r="C104" s="3" t="s">
        <v>299</v>
      </c>
      <c r="D104" s="13">
        <v>208.41000000000003</v>
      </c>
      <c r="E104" s="3" t="s">
        <v>12</v>
      </c>
      <c r="F104" s="16"/>
      <c r="G104" s="16"/>
      <c r="H104" s="18">
        <f t="shared" si="6"/>
        <v>0</v>
      </c>
      <c r="I104" s="18">
        <f t="shared" si="7"/>
        <v>0</v>
      </c>
      <c r="J104" s="5" t="s">
        <v>13</v>
      </c>
    </row>
    <row r="105" spans="1:10" ht="25.5">
      <c r="A105" s="11" t="s">
        <v>405</v>
      </c>
      <c r="B105" s="4" t="s">
        <v>175</v>
      </c>
      <c r="C105" s="3" t="s">
        <v>176</v>
      </c>
      <c r="D105" s="13">
        <v>83.80000000000001</v>
      </c>
      <c r="E105" s="3" t="s">
        <v>82</v>
      </c>
      <c r="F105" s="16"/>
      <c r="G105" s="16"/>
      <c r="H105" s="18">
        <f t="shared" si="6"/>
        <v>0</v>
      </c>
      <c r="I105" s="18">
        <f t="shared" si="7"/>
        <v>0</v>
      </c>
      <c r="J105" s="5" t="s">
        <v>13</v>
      </c>
    </row>
    <row r="106" spans="1:10" ht="12.75">
      <c r="A106" s="11" t="s">
        <v>406</v>
      </c>
      <c r="B106" s="4" t="s">
        <v>177</v>
      </c>
      <c r="C106" s="3" t="s">
        <v>178</v>
      </c>
      <c r="D106" s="13">
        <v>1</v>
      </c>
      <c r="E106" s="3" t="s">
        <v>61</v>
      </c>
      <c r="F106" s="16"/>
      <c r="G106" s="16"/>
      <c r="H106" s="18">
        <f t="shared" si="6"/>
        <v>0</v>
      </c>
      <c r="I106" s="18">
        <f t="shared" si="7"/>
        <v>0</v>
      </c>
      <c r="J106" s="5" t="s">
        <v>13</v>
      </c>
    </row>
    <row r="107" spans="1:10" ht="25.5">
      <c r="A107" s="11" t="s">
        <v>407</v>
      </c>
      <c r="B107" s="4" t="s">
        <v>179</v>
      </c>
      <c r="C107" s="3" t="s">
        <v>180</v>
      </c>
      <c r="D107" s="13">
        <v>44</v>
      </c>
      <c r="E107" s="3" t="s">
        <v>82</v>
      </c>
      <c r="F107" s="16"/>
      <c r="G107" s="16"/>
      <c r="H107" s="18">
        <f t="shared" si="6"/>
        <v>0</v>
      </c>
      <c r="I107" s="18">
        <f t="shared" si="7"/>
        <v>0</v>
      </c>
      <c r="J107" s="5" t="s">
        <v>13</v>
      </c>
    </row>
    <row r="108" spans="1:10" ht="25.5">
      <c r="A108" s="11" t="s">
        <v>408</v>
      </c>
      <c r="B108" s="4" t="s">
        <v>181</v>
      </c>
      <c r="C108" s="3" t="s">
        <v>182</v>
      </c>
      <c r="D108" s="13">
        <v>85</v>
      </c>
      <c r="E108" s="3" t="s">
        <v>82</v>
      </c>
      <c r="F108" s="16"/>
      <c r="G108" s="16"/>
      <c r="H108" s="18">
        <f t="shared" si="6"/>
        <v>0</v>
      </c>
      <c r="I108" s="18">
        <f t="shared" si="7"/>
        <v>0</v>
      </c>
      <c r="J108" s="5" t="s">
        <v>13</v>
      </c>
    </row>
    <row r="109" spans="1:10" ht="25.5">
      <c r="A109" s="11" t="s">
        <v>409</v>
      </c>
      <c r="B109" s="4" t="s">
        <v>183</v>
      </c>
      <c r="C109" s="3" t="s">
        <v>184</v>
      </c>
      <c r="D109" s="13">
        <v>22.4</v>
      </c>
      <c r="E109" s="3" t="s">
        <v>82</v>
      </c>
      <c r="F109" s="16"/>
      <c r="G109" s="16"/>
      <c r="H109" s="18">
        <f t="shared" si="6"/>
        <v>0</v>
      </c>
      <c r="I109" s="18">
        <f t="shared" si="7"/>
        <v>0</v>
      </c>
      <c r="J109" s="5" t="s">
        <v>13</v>
      </c>
    </row>
    <row r="110" spans="1:10" ht="76.5">
      <c r="A110" s="11" t="s">
        <v>410</v>
      </c>
      <c r="B110" s="4" t="s">
        <v>185</v>
      </c>
      <c r="C110" s="3" t="s">
        <v>186</v>
      </c>
      <c r="D110" s="13">
        <v>84</v>
      </c>
      <c r="E110" s="3" t="s">
        <v>82</v>
      </c>
      <c r="F110" s="16"/>
      <c r="G110" s="16"/>
      <c r="H110" s="18">
        <f t="shared" si="6"/>
        <v>0</v>
      </c>
      <c r="I110" s="18">
        <f t="shared" si="7"/>
        <v>0</v>
      </c>
      <c r="J110" s="5" t="s">
        <v>13</v>
      </c>
    </row>
    <row r="111" spans="1:10" ht="63.75">
      <c r="A111" s="11" t="s">
        <v>411</v>
      </c>
      <c r="B111" s="4" t="s">
        <v>187</v>
      </c>
      <c r="C111" s="3" t="s">
        <v>188</v>
      </c>
      <c r="D111" s="13">
        <v>44</v>
      </c>
      <c r="E111" s="3" t="s">
        <v>82</v>
      </c>
      <c r="F111" s="16"/>
      <c r="G111" s="16"/>
      <c r="H111" s="18">
        <f t="shared" si="6"/>
        <v>0</v>
      </c>
      <c r="I111" s="18">
        <f t="shared" si="7"/>
        <v>0</v>
      </c>
      <c r="J111" s="5" t="s">
        <v>13</v>
      </c>
    </row>
    <row r="112" spans="1:10" ht="76.5">
      <c r="A112" s="11" t="s">
        <v>412</v>
      </c>
      <c r="B112" s="4" t="s">
        <v>189</v>
      </c>
      <c r="C112" s="3" t="s">
        <v>190</v>
      </c>
      <c r="D112" s="13">
        <v>84</v>
      </c>
      <c r="E112" s="3" t="s">
        <v>82</v>
      </c>
      <c r="F112" s="16"/>
      <c r="G112" s="16"/>
      <c r="H112" s="18">
        <f t="shared" si="6"/>
        <v>0</v>
      </c>
      <c r="I112" s="18">
        <f t="shared" si="7"/>
        <v>0</v>
      </c>
      <c r="J112" s="5" t="s">
        <v>13</v>
      </c>
    </row>
    <row r="113" spans="1:10" ht="76.5">
      <c r="A113" s="11" t="s">
        <v>413</v>
      </c>
      <c r="B113" s="4" t="s">
        <v>191</v>
      </c>
      <c r="C113" s="3" t="s">
        <v>192</v>
      </c>
      <c r="D113" s="13">
        <v>25.5</v>
      </c>
      <c r="E113" s="3" t="s">
        <v>82</v>
      </c>
      <c r="F113" s="16"/>
      <c r="G113" s="16"/>
      <c r="H113" s="18">
        <f t="shared" si="6"/>
        <v>0</v>
      </c>
      <c r="I113" s="18">
        <f t="shared" si="7"/>
        <v>0</v>
      </c>
      <c r="J113" s="5" t="s">
        <v>13</v>
      </c>
    </row>
    <row r="114" spans="1:10" ht="76.5">
      <c r="A114" s="11" t="s">
        <v>414</v>
      </c>
      <c r="B114" s="4" t="s">
        <v>193</v>
      </c>
      <c r="C114" s="3" t="s">
        <v>194</v>
      </c>
      <c r="D114" s="13">
        <v>24.919999999999998</v>
      </c>
      <c r="E114" s="3" t="s">
        <v>82</v>
      </c>
      <c r="F114" s="16"/>
      <c r="G114" s="16"/>
      <c r="H114" s="18">
        <f t="shared" si="6"/>
        <v>0</v>
      </c>
      <c r="I114" s="18">
        <f t="shared" si="7"/>
        <v>0</v>
      </c>
      <c r="J114" s="5" t="s">
        <v>13</v>
      </c>
    </row>
    <row r="115" spans="1:10" ht="76.5">
      <c r="A115" s="11" t="s">
        <v>415</v>
      </c>
      <c r="B115" s="4" t="s">
        <v>195</v>
      </c>
      <c r="C115" s="3" t="s">
        <v>196</v>
      </c>
      <c r="D115" s="13">
        <v>7.2</v>
      </c>
      <c r="E115" s="3" t="s">
        <v>82</v>
      </c>
      <c r="F115" s="16"/>
      <c r="G115" s="16"/>
      <c r="H115" s="18">
        <f t="shared" si="6"/>
        <v>0</v>
      </c>
      <c r="I115" s="18">
        <f t="shared" si="7"/>
        <v>0</v>
      </c>
      <c r="J115" s="5" t="s">
        <v>13</v>
      </c>
    </row>
    <row r="116" spans="1:10" ht="89.25">
      <c r="A116" s="11" t="s">
        <v>416</v>
      </c>
      <c r="B116" s="4" t="s">
        <v>197</v>
      </c>
      <c r="C116" s="3" t="s">
        <v>198</v>
      </c>
      <c r="D116" s="13">
        <v>45.32868</v>
      </c>
      <c r="E116" s="3" t="s">
        <v>82</v>
      </c>
      <c r="F116" s="16"/>
      <c r="G116" s="16"/>
      <c r="H116" s="18">
        <f t="shared" si="6"/>
        <v>0</v>
      </c>
      <c r="I116" s="18">
        <f t="shared" si="7"/>
        <v>0</v>
      </c>
      <c r="J116" s="5" t="s">
        <v>13</v>
      </c>
    </row>
    <row r="117" spans="1:10" ht="25.5">
      <c r="A117" s="11" t="s">
        <v>417</v>
      </c>
      <c r="B117" s="4" t="s">
        <v>199</v>
      </c>
      <c r="C117" s="3" t="s">
        <v>200</v>
      </c>
      <c r="D117" s="13">
        <v>13</v>
      </c>
      <c r="E117" s="3" t="s">
        <v>61</v>
      </c>
      <c r="F117" s="16"/>
      <c r="G117" s="16"/>
      <c r="H117" s="18">
        <f t="shared" si="6"/>
        <v>0</v>
      </c>
      <c r="I117" s="18">
        <f t="shared" si="7"/>
        <v>0</v>
      </c>
      <c r="J117" s="5" t="s">
        <v>13</v>
      </c>
    </row>
    <row r="118" spans="1:10" ht="25.5">
      <c r="A118" s="11" t="s">
        <v>418</v>
      </c>
      <c r="B118" s="4" t="s">
        <v>199</v>
      </c>
      <c r="C118" s="3" t="s">
        <v>200</v>
      </c>
      <c r="D118" s="13">
        <v>10</v>
      </c>
      <c r="E118" s="3" t="s">
        <v>61</v>
      </c>
      <c r="F118" s="16"/>
      <c r="G118" s="16"/>
      <c r="H118" s="18">
        <f t="shared" si="6"/>
        <v>0</v>
      </c>
      <c r="I118" s="18">
        <f t="shared" si="7"/>
        <v>0</v>
      </c>
      <c r="J118" s="5" t="s">
        <v>201</v>
      </c>
    </row>
    <row r="119" spans="1:10" ht="38.25">
      <c r="A119" s="11" t="s">
        <v>419</v>
      </c>
      <c r="B119" s="4" t="s">
        <v>202</v>
      </c>
      <c r="C119" s="3" t="s">
        <v>269</v>
      </c>
      <c r="D119" s="13">
        <v>1</v>
      </c>
      <c r="E119" s="3" t="s">
        <v>61</v>
      </c>
      <c r="F119" s="16"/>
      <c r="G119" s="16"/>
      <c r="H119" s="18">
        <f t="shared" si="6"/>
        <v>0</v>
      </c>
      <c r="I119" s="18">
        <f t="shared" si="7"/>
        <v>0</v>
      </c>
      <c r="J119" s="5" t="s">
        <v>13</v>
      </c>
    </row>
    <row r="120" spans="1:10" ht="38.25">
      <c r="A120" s="11" t="s">
        <v>420</v>
      </c>
      <c r="B120" s="4" t="s">
        <v>202</v>
      </c>
      <c r="C120" s="14" t="s">
        <v>518</v>
      </c>
      <c r="D120" s="15">
        <v>4</v>
      </c>
      <c r="E120" s="3" t="s">
        <v>61</v>
      </c>
      <c r="F120" s="16"/>
      <c r="G120" s="16"/>
      <c r="H120" s="18">
        <f t="shared" si="6"/>
        <v>0</v>
      </c>
      <c r="I120" s="18">
        <f t="shared" si="7"/>
        <v>0</v>
      </c>
      <c r="J120" s="5" t="s">
        <v>13</v>
      </c>
    </row>
    <row r="121" spans="1:10" ht="38.25">
      <c r="A121" s="11" t="s">
        <v>421</v>
      </c>
      <c r="B121" s="4" t="s">
        <v>202</v>
      </c>
      <c r="C121" s="3" t="s">
        <v>270</v>
      </c>
      <c r="D121" s="15">
        <v>8</v>
      </c>
      <c r="E121" s="3" t="s">
        <v>61</v>
      </c>
      <c r="F121" s="16"/>
      <c r="G121" s="16"/>
      <c r="H121" s="18">
        <f t="shared" si="6"/>
        <v>0</v>
      </c>
      <c r="I121" s="18">
        <f t="shared" si="7"/>
        <v>0</v>
      </c>
      <c r="J121" s="5" t="s">
        <v>13</v>
      </c>
    </row>
    <row r="122" spans="1:10" ht="38.25">
      <c r="A122" s="11" t="s">
        <v>422</v>
      </c>
      <c r="B122" s="4" t="s">
        <v>202</v>
      </c>
      <c r="C122" s="3" t="s">
        <v>271</v>
      </c>
      <c r="D122" s="15">
        <v>1</v>
      </c>
      <c r="E122" s="3" t="s">
        <v>61</v>
      </c>
      <c r="F122" s="16"/>
      <c r="G122" s="16"/>
      <c r="H122" s="18">
        <f t="shared" si="6"/>
        <v>0</v>
      </c>
      <c r="I122" s="18">
        <f t="shared" si="7"/>
        <v>0</v>
      </c>
      <c r="J122" s="5" t="s">
        <v>13</v>
      </c>
    </row>
    <row r="123" spans="1:10" ht="38.25">
      <c r="A123" s="11" t="s">
        <v>423</v>
      </c>
      <c r="B123" s="4" t="s">
        <v>202</v>
      </c>
      <c r="C123" s="3" t="s">
        <v>272</v>
      </c>
      <c r="D123" s="15">
        <v>1</v>
      </c>
      <c r="E123" s="3" t="s">
        <v>61</v>
      </c>
      <c r="F123" s="16"/>
      <c r="G123" s="16"/>
      <c r="H123" s="18">
        <f t="shared" si="6"/>
        <v>0</v>
      </c>
      <c r="I123" s="18">
        <f t="shared" si="7"/>
        <v>0</v>
      </c>
      <c r="J123" s="5" t="s">
        <v>13</v>
      </c>
    </row>
    <row r="124" spans="1:10" ht="38.25">
      <c r="A124" s="11" t="s">
        <v>424</v>
      </c>
      <c r="B124" s="4" t="s">
        <v>202</v>
      </c>
      <c r="C124" s="3" t="s">
        <v>273</v>
      </c>
      <c r="D124" s="13">
        <v>7</v>
      </c>
      <c r="E124" s="3" t="s">
        <v>61</v>
      </c>
      <c r="F124" s="16"/>
      <c r="G124" s="16"/>
      <c r="H124" s="18">
        <f t="shared" si="6"/>
        <v>0</v>
      </c>
      <c r="I124" s="18">
        <f t="shared" si="7"/>
        <v>0</v>
      </c>
      <c r="J124" s="5" t="s">
        <v>13</v>
      </c>
    </row>
    <row r="125" spans="1:10" ht="38.25">
      <c r="A125" s="11" t="s">
        <v>425</v>
      </c>
      <c r="B125" s="4" t="s">
        <v>202</v>
      </c>
      <c r="C125" s="3" t="s">
        <v>274</v>
      </c>
      <c r="D125" s="13">
        <v>2</v>
      </c>
      <c r="E125" s="3" t="s">
        <v>61</v>
      </c>
      <c r="F125" s="16"/>
      <c r="G125" s="16"/>
      <c r="H125" s="18">
        <f t="shared" si="6"/>
        <v>0</v>
      </c>
      <c r="I125" s="18">
        <f t="shared" si="7"/>
        <v>0</v>
      </c>
      <c r="J125" s="5" t="s">
        <v>13</v>
      </c>
    </row>
    <row r="126" spans="1:10" ht="38.25">
      <c r="A126" s="11" t="s">
        <v>426</v>
      </c>
      <c r="B126" s="4" t="s">
        <v>202</v>
      </c>
      <c r="C126" s="3" t="s">
        <v>275</v>
      </c>
      <c r="D126" s="15">
        <v>1</v>
      </c>
      <c r="E126" s="3" t="s">
        <v>61</v>
      </c>
      <c r="F126" s="16"/>
      <c r="G126" s="16"/>
      <c r="H126" s="18">
        <f t="shared" si="6"/>
        <v>0</v>
      </c>
      <c r="I126" s="18">
        <f t="shared" si="7"/>
        <v>0</v>
      </c>
      <c r="J126" s="5" t="s">
        <v>13</v>
      </c>
    </row>
    <row r="127" spans="1:10" ht="38.25">
      <c r="A127" s="11" t="s">
        <v>427</v>
      </c>
      <c r="B127" s="4" t="s">
        <v>202</v>
      </c>
      <c r="C127" s="3" t="s">
        <v>276</v>
      </c>
      <c r="D127" s="13">
        <v>2</v>
      </c>
      <c r="E127" s="3" t="s">
        <v>61</v>
      </c>
      <c r="F127" s="16"/>
      <c r="G127" s="16"/>
      <c r="H127" s="18">
        <f t="shared" si="6"/>
        <v>0</v>
      </c>
      <c r="I127" s="18">
        <f t="shared" si="7"/>
        <v>0</v>
      </c>
      <c r="J127" s="5" t="s">
        <v>13</v>
      </c>
    </row>
    <row r="128" spans="1:10" ht="38.25">
      <c r="A128" s="11" t="s">
        <v>428</v>
      </c>
      <c r="B128" s="4" t="s">
        <v>203</v>
      </c>
      <c r="C128" s="3" t="s">
        <v>277</v>
      </c>
      <c r="D128" s="15">
        <v>0</v>
      </c>
      <c r="E128" s="3" t="s">
        <v>61</v>
      </c>
      <c r="F128" s="16"/>
      <c r="G128" s="16"/>
      <c r="H128" s="18">
        <f t="shared" si="6"/>
        <v>0</v>
      </c>
      <c r="I128" s="18">
        <f t="shared" si="7"/>
        <v>0</v>
      </c>
      <c r="J128" s="5" t="s">
        <v>13</v>
      </c>
    </row>
    <row r="129" spans="1:10" ht="38.25">
      <c r="A129" s="11" t="s">
        <v>429</v>
      </c>
      <c r="B129" s="4" t="s">
        <v>204</v>
      </c>
      <c r="C129" s="3" t="s">
        <v>278</v>
      </c>
      <c r="D129" s="13">
        <v>1</v>
      </c>
      <c r="E129" s="3" t="s">
        <v>61</v>
      </c>
      <c r="F129" s="16"/>
      <c r="G129" s="16"/>
      <c r="H129" s="18">
        <f t="shared" si="6"/>
        <v>0</v>
      </c>
      <c r="I129" s="18">
        <f t="shared" si="7"/>
        <v>0</v>
      </c>
      <c r="J129" s="5" t="s">
        <v>13</v>
      </c>
    </row>
    <row r="130" spans="1:10" ht="38.25">
      <c r="A130" s="11" t="s">
        <v>430</v>
      </c>
      <c r="B130" s="4" t="s">
        <v>204</v>
      </c>
      <c r="C130" s="3" t="s">
        <v>279</v>
      </c>
      <c r="D130" s="13">
        <v>1</v>
      </c>
      <c r="E130" s="3" t="s">
        <v>61</v>
      </c>
      <c r="F130" s="16"/>
      <c r="G130" s="16"/>
      <c r="H130" s="18">
        <f t="shared" si="6"/>
        <v>0</v>
      </c>
      <c r="I130" s="18">
        <f t="shared" si="7"/>
        <v>0</v>
      </c>
      <c r="J130" s="5" t="s">
        <v>13</v>
      </c>
    </row>
    <row r="131" spans="1:10" ht="38.25">
      <c r="A131" s="11" t="s">
        <v>431</v>
      </c>
      <c r="B131" s="4" t="s">
        <v>204</v>
      </c>
      <c r="C131" s="3" t="s">
        <v>280</v>
      </c>
      <c r="D131" s="13">
        <v>2</v>
      </c>
      <c r="E131" s="3" t="s">
        <v>61</v>
      </c>
      <c r="F131" s="16"/>
      <c r="G131" s="16"/>
      <c r="H131" s="18">
        <f aca="true" t="shared" si="8" ref="H131:H165">ROUND(F131*D131,0)</f>
        <v>0</v>
      </c>
      <c r="I131" s="18">
        <f aca="true" t="shared" si="9" ref="I131:I165">ROUND(G131*D131,0)</f>
        <v>0</v>
      </c>
      <c r="J131" s="5" t="s">
        <v>13</v>
      </c>
    </row>
    <row r="132" spans="1:10" ht="38.25">
      <c r="A132" s="11" t="s">
        <v>432</v>
      </c>
      <c r="B132" s="4" t="s">
        <v>204</v>
      </c>
      <c r="C132" s="14" t="s">
        <v>519</v>
      </c>
      <c r="D132" s="13">
        <v>2</v>
      </c>
      <c r="E132" s="3" t="s">
        <v>61</v>
      </c>
      <c r="F132" s="16"/>
      <c r="G132" s="16"/>
      <c r="H132" s="18">
        <f t="shared" si="8"/>
        <v>0</v>
      </c>
      <c r="I132" s="18">
        <f t="shared" si="9"/>
        <v>0</v>
      </c>
      <c r="J132" s="5" t="s">
        <v>13</v>
      </c>
    </row>
    <row r="133" spans="1:10" ht="38.25">
      <c r="A133" s="11" t="s">
        <v>433</v>
      </c>
      <c r="B133" s="4" t="s">
        <v>204</v>
      </c>
      <c r="C133" s="3" t="s">
        <v>281</v>
      </c>
      <c r="D133" s="13">
        <v>11</v>
      </c>
      <c r="E133" s="3" t="s">
        <v>61</v>
      </c>
      <c r="F133" s="16"/>
      <c r="G133" s="16"/>
      <c r="H133" s="18">
        <f t="shared" si="8"/>
        <v>0</v>
      </c>
      <c r="I133" s="18">
        <f t="shared" si="9"/>
        <v>0</v>
      </c>
      <c r="J133" s="5" t="s">
        <v>13</v>
      </c>
    </row>
    <row r="134" spans="1:10" ht="38.25">
      <c r="A134" s="11" t="s">
        <v>434</v>
      </c>
      <c r="B134" s="4" t="s">
        <v>204</v>
      </c>
      <c r="C134" s="3" t="s">
        <v>282</v>
      </c>
      <c r="D134" s="13">
        <v>4</v>
      </c>
      <c r="E134" s="3" t="s">
        <v>61</v>
      </c>
      <c r="F134" s="16"/>
      <c r="G134" s="16"/>
      <c r="H134" s="18">
        <f t="shared" si="8"/>
        <v>0</v>
      </c>
      <c r="I134" s="18">
        <f t="shared" si="9"/>
        <v>0</v>
      </c>
      <c r="J134" s="5" t="s">
        <v>13</v>
      </c>
    </row>
    <row r="135" spans="1:10" ht="38.25">
      <c r="A135" s="11" t="s">
        <v>435</v>
      </c>
      <c r="B135" s="4" t="s">
        <v>204</v>
      </c>
      <c r="C135" s="3" t="s">
        <v>283</v>
      </c>
      <c r="D135" s="13">
        <v>3</v>
      </c>
      <c r="E135" s="3" t="s">
        <v>61</v>
      </c>
      <c r="F135" s="16"/>
      <c r="G135" s="16"/>
      <c r="H135" s="18">
        <f t="shared" si="8"/>
        <v>0</v>
      </c>
      <c r="I135" s="18">
        <f t="shared" si="9"/>
        <v>0</v>
      </c>
      <c r="J135" s="5" t="s">
        <v>13</v>
      </c>
    </row>
    <row r="136" spans="1:10" ht="38.25">
      <c r="A136" s="11" t="s">
        <v>436</v>
      </c>
      <c r="B136" s="4" t="s">
        <v>204</v>
      </c>
      <c r="C136" s="3" t="s">
        <v>284</v>
      </c>
      <c r="D136" s="13">
        <v>2</v>
      </c>
      <c r="E136" s="3" t="s">
        <v>61</v>
      </c>
      <c r="F136" s="16"/>
      <c r="G136" s="16"/>
      <c r="H136" s="18">
        <f t="shared" si="8"/>
        <v>0</v>
      </c>
      <c r="I136" s="18">
        <f t="shared" si="9"/>
        <v>0</v>
      </c>
      <c r="J136" s="5" t="s">
        <v>13</v>
      </c>
    </row>
    <row r="137" spans="1:10" ht="38.25">
      <c r="A137" s="11" t="s">
        <v>437</v>
      </c>
      <c r="B137" s="4" t="s">
        <v>204</v>
      </c>
      <c r="C137" s="3" t="s">
        <v>285</v>
      </c>
      <c r="D137" s="13">
        <v>1</v>
      </c>
      <c r="E137" s="3" t="s">
        <v>61</v>
      </c>
      <c r="F137" s="16"/>
      <c r="G137" s="16"/>
      <c r="H137" s="18">
        <f t="shared" si="8"/>
        <v>0</v>
      </c>
      <c r="I137" s="18">
        <f t="shared" si="9"/>
        <v>0</v>
      </c>
      <c r="J137" s="5" t="s">
        <v>13</v>
      </c>
    </row>
    <row r="138" spans="1:10" ht="38.25">
      <c r="A138" s="11" t="s">
        <v>438</v>
      </c>
      <c r="B138" s="4" t="s">
        <v>204</v>
      </c>
      <c r="C138" s="3" t="s">
        <v>286</v>
      </c>
      <c r="D138" s="13">
        <v>1</v>
      </c>
      <c r="E138" s="3" t="s">
        <v>61</v>
      </c>
      <c r="F138" s="16"/>
      <c r="G138" s="16"/>
      <c r="H138" s="18">
        <f t="shared" si="8"/>
        <v>0</v>
      </c>
      <c r="I138" s="18">
        <f t="shared" si="9"/>
        <v>0</v>
      </c>
      <c r="J138" s="5" t="s">
        <v>13</v>
      </c>
    </row>
    <row r="139" spans="1:10" ht="38.25">
      <c r="A139" s="11" t="s">
        <v>439</v>
      </c>
      <c r="B139" s="4" t="s">
        <v>204</v>
      </c>
      <c r="C139" s="3" t="s">
        <v>287</v>
      </c>
      <c r="D139" s="13">
        <v>2</v>
      </c>
      <c r="E139" s="3" t="s">
        <v>61</v>
      </c>
      <c r="F139" s="16"/>
      <c r="G139" s="16"/>
      <c r="H139" s="18">
        <f t="shared" si="8"/>
        <v>0</v>
      </c>
      <c r="I139" s="18">
        <f t="shared" si="9"/>
        <v>0</v>
      </c>
      <c r="J139" s="5" t="s">
        <v>13</v>
      </c>
    </row>
    <row r="140" spans="1:10" ht="38.25">
      <c r="A140" s="11" t="s">
        <v>440</v>
      </c>
      <c r="B140" s="4" t="s">
        <v>204</v>
      </c>
      <c r="C140" s="3" t="s">
        <v>288</v>
      </c>
      <c r="D140" s="13">
        <v>2</v>
      </c>
      <c r="E140" s="3" t="s">
        <v>61</v>
      </c>
      <c r="F140" s="16"/>
      <c r="G140" s="16"/>
      <c r="H140" s="18">
        <f t="shared" si="8"/>
        <v>0</v>
      </c>
      <c r="I140" s="18">
        <f t="shared" si="9"/>
        <v>0</v>
      </c>
      <c r="J140" s="5" t="s">
        <v>13</v>
      </c>
    </row>
    <row r="141" spans="1:10" ht="38.25">
      <c r="A141" s="11" t="s">
        <v>441</v>
      </c>
      <c r="B141" s="4" t="s">
        <v>204</v>
      </c>
      <c r="C141" s="3" t="s">
        <v>289</v>
      </c>
      <c r="D141" s="13">
        <v>1</v>
      </c>
      <c r="E141" s="3" t="s">
        <v>61</v>
      </c>
      <c r="F141" s="16"/>
      <c r="G141" s="16"/>
      <c r="H141" s="18">
        <f t="shared" si="8"/>
        <v>0</v>
      </c>
      <c r="I141" s="18">
        <f t="shared" si="9"/>
        <v>0</v>
      </c>
      <c r="J141" s="5" t="s">
        <v>13</v>
      </c>
    </row>
    <row r="142" spans="1:10" ht="38.25">
      <c r="A142" s="11" t="s">
        <v>442</v>
      </c>
      <c r="B142" s="4" t="s">
        <v>204</v>
      </c>
      <c r="C142" s="3" t="s">
        <v>290</v>
      </c>
      <c r="D142" s="13">
        <v>1</v>
      </c>
      <c r="E142" s="3" t="s">
        <v>61</v>
      </c>
      <c r="F142" s="16"/>
      <c r="G142" s="16"/>
      <c r="H142" s="18">
        <f t="shared" si="8"/>
        <v>0</v>
      </c>
      <c r="I142" s="18">
        <f t="shared" si="9"/>
        <v>0</v>
      </c>
      <c r="J142" s="5" t="s">
        <v>13</v>
      </c>
    </row>
    <row r="143" spans="1:10" ht="38.25">
      <c r="A143" s="11" t="s">
        <v>443</v>
      </c>
      <c r="B143" s="4" t="s">
        <v>204</v>
      </c>
      <c r="C143" s="3" t="s">
        <v>291</v>
      </c>
      <c r="D143" s="13">
        <v>1</v>
      </c>
      <c r="E143" s="3" t="s">
        <v>61</v>
      </c>
      <c r="F143" s="16"/>
      <c r="G143" s="16"/>
      <c r="H143" s="18">
        <f t="shared" si="8"/>
        <v>0</v>
      </c>
      <c r="I143" s="18">
        <f t="shared" si="9"/>
        <v>0</v>
      </c>
      <c r="J143" s="5" t="s">
        <v>13</v>
      </c>
    </row>
    <row r="144" spans="1:10" ht="38.25">
      <c r="A144" s="11" t="s">
        <v>444</v>
      </c>
      <c r="B144" s="4" t="s">
        <v>205</v>
      </c>
      <c r="C144" s="3" t="s">
        <v>206</v>
      </c>
      <c r="D144" s="13">
        <v>11.6</v>
      </c>
      <c r="E144" s="3" t="s">
        <v>82</v>
      </c>
      <c r="F144" s="16"/>
      <c r="G144" s="16"/>
      <c r="H144" s="18">
        <f t="shared" si="8"/>
        <v>0</v>
      </c>
      <c r="I144" s="18">
        <f t="shared" si="9"/>
        <v>0</v>
      </c>
      <c r="J144" s="5" t="s">
        <v>13</v>
      </c>
    </row>
    <row r="145" spans="1:10" ht="25.5">
      <c r="A145" s="11" t="s">
        <v>445</v>
      </c>
      <c r="B145" s="4" t="s">
        <v>207</v>
      </c>
      <c r="C145" s="3" t="s">
        <v>208</v>
      </c>
      <c r="D145" s="13">
        <v>6.8999999999999995</v>
      </c>
      <c r="E145" s="3" t="s">
        <v>82</v>
      </c>
      <c r="F145" s="16"/>
      <c r="G145" s="16"/>
      <c r="H145" s="18">
        <f t="shared" si="8"/>
        <v>0</v>
      </c>
      <c r="I145" s="18">
        <f t="shared" si="9"/>
        <v>0</v>
      </c>
      <c r="J145" s="5" t="s">
        <v>13</v>
      </c>
    </row>
    <row r="146" spans="1:10" ht="25.5">
      <c r="A146" s="11" t="s">
        <v>446</v>
      </c>
      <c r="B146" s="4" t="s">
        <v>209</v>
      </c>
      <c r="C146" s="3" t="s">
        <v>210</v>
      </c>
      <c r="D146" s="15">
        <v>0</v>
      </c>
      <c r="E146" s="3" t="s">
        <v>82</v>
      </c>
      <c r="F146" s="16"/>
      <c r="G146" s="16"/>
      <c r="H146" s="18">
        <f t="shared" si="8"/>
        <v>0</v>
      </c>
      <c r="I146" s="18">
        <f t="shared" si="9"/>
        <v>0</v>
      </c>
      <c r="J146" s="5" t="s">
        <v>13</v>
      </c>
    </row>
    <row r="147" spans="1:10" ht="51">
      <c r="A147" s="11" t="s">
        <v>447</v>
      </c>
      <c r="B147" s="4" t="s">
        <v>211</v>
      </c>
      <c r="C147" s="3" t="s">
        <v>212</v>
      </c>
      <c r="D147" s="13">
        <v>12</v>
      </c>
      <c r="E147" s="3" t="s">
        <v>213</v>
      </c>
      <c r="F147" s="16"/>
      <c r="G147" s="16"/>
      <c r="H147" s="18">
        <f t="shared" si="8"/>
        <v>0</v>
      </c>
      <c r="I147" s="18">
        <f t="shared" si="9"/>
        <v>0</v>
      </c>
      <c r="J147" s="5" t="s">
        <v>13</v>
      </c>
    </row>
    <row r="148" spans="1:10" ht="51">
      <c r="A148" s="11" t="s">
        <v>448</v>
      </c>
      <c r="B148" s="4" t="s">
        <v>214</v>
      </c>
      <c r="C148" s="3" t="s">
        <v>215</v>
      </c>
      <c r="D148" s="13">
        <v>23.421245999999996</v>
      </c>
      <c r="E148" s="3" t="s">
        <v>213</v>
      </c>
      <c r="F148" s="16"/>
      <c r="G148" s="16"/>
      <c r="H148" s="18">
        <f t="shared" si="8"/>
        <v>0</v>
      </c>
      <c r="I148" s="18">
        <f t="shared" si="9"/>
        <v>0</v>
      </c>
      <c r="J148" s="5" t="s">
        <v>13</v>
      </c>
    </row>
    <row r="149" spans="1:10" ht="63.75">
      <c r="A149" s="11" t="s">
        <v>449</v>
      </c>
      <c r="B149" s="4" t="s">
        <v>216</v>
      </c>
      <c r="C149" s="3" t="s">
        <v>217</v>
      </c>
      <c r="D149" s="13">
        <v>250</v>
      </c>
      <c r="E149" s="3" t="s">
        <v>12</v>
      </c>
      <c r="F149" s="16"/>
      <c r="G149" s="16"/>
      <c r="H149" s="18">
        <f t="shared" si="8"/>
        <v>0</v>
      </c>
      <c r="I149" s="18">
        <f t="shared" si="9"/>
        <v>0</v>
      </c>
      <c r="J149" s="5" t="s">
        <v>13</v>
      </c>
    </row>
    <row r="150" spans="1:10" ht="102">
      <c r="A150" s="11" t="s">
        <v>450</v>
      </c>
      <c r="B150" s="4" t="s">
        <v>218</v>
      </c>
      <c r="C150" s="3" t="s">
        <v>219</v>
      </c>
      <c r="D150" s="13">
        <v>784.435</v>
      </c>
      <c r="E150" s="3" t="s">
        <v>12</v>
      </c>
      <c r="F150" s="16"/>
      <c r="G150" s="16"/>
      <c r="H150" s="18">
        <f t="shared" si="8"/>
        <v>0</v>
      </c>
      <c r="I150" s="18">
        <f t="shared" si="9"/>
        <v>0</v>
      </c>
      <c r="J150" s="5" t="s">
        <v>13</v>
      </c>
    </row>
    <row r="151" spans="1:10" ht="89.25">
      <c r="A151" s="11" t="s">
        <v>451</v>
      </c>
      <c r="B151" s="4" t="s">
        <v>220</v>
      </c>
      <c r="C151" s="3" t="s">
        <v>221</v>
      </c>
      <c r="D151" s="15">
        <v>0</v>
      </c>
      <c r="E151" s="3" t="s">
        <v>12</v>
      </c>
      <c r="F151" s="16"/>
      <c r="G151" s="16"/>
      <c r="H151" s="18">
        <f t="shared" si="8"/>
        <v>0</v>
      </c>
      <c r="I151" s="18">
        <f t="shared" si="9"/>
        <v>0</v>
      </c>
      <c r="J151" s="5" t="s">
        <v>222</v>
      </c>
    </row>
    <row r="152" spans="1:10" ht="89.25">
      <c r="A152" s="11" t="s">
        <v>452</v>
      </c>
      <c r="B152" s="4" t="s">
        <v>220</v>
      </c>
      <c r="C152" s="3" t="s">
        <v>221</v>
      </c>
      <c r="D152" s="13">
        <v>334.64</v>
      </c>
      <c r="E152" s="3" t="s">
        <v>12</v>
      </c>
      <c r="F152" s="16"/>
      <c r="G152" s="16"/>
      <c r="H152" s="18">
        <f t="shared" si="8"/>
        <v>0</v>
      </c>
      <c r="I152" s="18">
        <f t="shared" si="9"/>
        <v>0</v>
      </c>
      <c r="J152" s="5" t="s">
        <v>223</v>
      </c>
    </row>
    <row r="153" spans="1:10" ht="89.25">
      <c r="A153" s="11" t="s">
        <v>473</v>
      </c>
      <c r="B153" s="4" t="s">
        <v>224</v>
      </c>
      <c r="C153" s="3" t="s">
        <v>225</v>
      </c>
      <c r="D153" s="13">
        <v>2342.1245999999996</v>
      </c>
      <c r="E153" s="3" t="s">
        <v>12</v>
      </c>
      <c r="F153" s="16"/>
      <c r="G153" s="16"/>
      <c r="H153" s="18">
        <f t="shared" si="8"/>
        <v>0</v>
      </c>
      <c r="I153" s="18">
        <f t="shared" si="9"/>
        <v>0</v>
      </c>
      <c r="J153" s="5" t="s">
        <v>13</v>
      </c>
    </row>
    <row r="154" spans="1:10" ht="63.75">
      <c r="A154" s="11" t="s">
        <v>474</v>
      </c>
      <c r="B154" s="4" t="s">
        <v>226</v>
      </c>
      <c r="C154" s="3" t="s">
        <v>227</v>
      </c>
      <c r="D154" s="13">
        <v>126.55</v>
      </c>
      <c r="E154" s="3" t="s">
        <v>12</v>
      </c>
      <c r="F154" s="16"/>
      <c r="G154" s="16"/>
      <c r="H154" s="18">
        <f t="shared" si="8"/>
        <v>0</v>
      </c>
      <c r="I154" s="18">
        <f t="shared" si="9"/>
        <v>0</v>
      </c>
      <c r="J154" s="5" t="s">
        <v>13</v>
      </c>
    </row>
    <row r="155" spans="1:10" ht="63.75">
      <c r="A155" s="11" t="s">
        <v>475</v>
      </c>
      <c r="B155" s="4" t="s">
        <v>228</v>
      </c>
      <c r="C155" s="3" t="s">
        <v>229</v>
      </c>
      <c r="D155" s="13">
        <v>20.75</v>
      </c>
      <c r="E155" s="3" t="s">
        <v>12</v>
      </c>
      <c r="F155" s="16"/>
      <c r="G155" s="16"/>
      <c r="H155" s="18">
        <f t="shared" si="8"/>
        <v>0</v>
      </c>
      <c r="I155" s="18">
        <f t="shared" si="9"/>
        <v>0</v>
      </c>
      <c r="J155" s="5" t="s">
        <v>13</v>
      </c>
    </row>
    <row r="156" spans="1:10" ht="51">
      <c r="A156" s="11" t="s">
        <v>476</v>
      </c>
      <c r="B156" s="4" t="s">
        <v>230</v>
      </c>
      <c r="C156" s="3" t="s">
        <v>231</v>
      </c>
      <c r="D156" s="13">
        <v>50</v>
      </c>
      <c r="E156" s="3" t="s">
        <v>12</v>
      </c>
      <c r="F156" s="16"/>
      <c r="G156" s="16"/>
      <c r="H156" s="18">
        <f t="shared" si="8"/>
        <v>0</v>
      </c>
      <c r="I156" s="18">
        <f t="shared" si="9"/>
        <v>0</v>
      </c>
      <c r="J156" s="5" t="s">
        <v>13</v>
      </c>
    </row>
    <row r="157" spans="1:10" ht="76.5">
      <c r="A157" s="11" t="s">
        <v>477</v>
      </c>
      <c r="B157" s="4" t="s">
        <v>232</v>
      </c>
      <c r="C157" s="3" t="s">
        <v>233</v>
      </c>
      <c r="D157" s="13">
        <v>353.74900000000014</v>
      </c>
      <c r="E157" s="3" t="s">
        <v>12</v>
      </c>
      <c r="F157" s="16"/>
      <c r="G157" s="16"/>
      <c r="H157" s="18">
        <f t="shared" si="8"/>
        <v>0</v>
      </c>
      <c r="I157" s="18">
        <f t="shared" si="9"/>
        <v>0</v>
      </c>
      <c r="J157" s="5" t="s">
        <v>13</v>
      </c>
    </row>
    <row r="158" spans="1:10" ht="114.75">
      <c r="A158" s="11" t="s">
        <v>478</v>
      </c>
      <c r="B158" s="4" t="s">
        <v>234</v>
      </c>
      <c r="C158" s="3" t="s">
        <v>235</v>
      </c>
      <c r="D158" s="13">
        <v>353.74900000000014</v>
      </c>
      <c r="E158" s="3" t="s">
        <v>12</v>
      </c>
      <c r="F158" s="16"/>
      <c r="G158" s="16"/>
      <c r="H158" s="18">
        <f t="shared" si="8"/>
        <v>0</v>
      </c>
      <c r="I158" s="18">
        <f t="shared" si="9"/>
        <v>0</v>
      </c>
      <c r="J158" s="5" t="s">
        <v>13</v>
      </c>
    </row>
    <row r="159" spans="1:10" ht="127.5">
      <c r="A159" s="11" t="s">
        <v>479</v>
      </c>
      <c r="B159" s="4" t="s">
        <v>236</v>
      </c>
      <c r="C159" s="3" t="s">
        <v>237</v>
      </c>
      <c r="D159" s="13">
        <v>153</v>
      </c>
      <c r="E159" s="3" t="s">
        <v>12</v>
      </c>
      <c r="F159" s="16"/>
      <c r="G159" s="16"/>
      <c r="H159" s="18">
        <f t="shared" si="8"/>
        <v>0</v>
      </c>
      <c r="I159" s="18">
        <f t="shared" si="9"/>
        <v>0</v>
      </c>
      <c r="J159" s="5" t="s">
        <v>13</v>
      </c>
    </row>
    <row r="160" spans="1:10" ht="76.5">
      <c r="A160" s="11" t="s">
        <v>480</v>
      </c>
      <c r="B160" s="4" t="s">
        <v>238</v>
      </c>
      <c r="C160" s="3" t="s">
        <v>239</v>
      </c>
      <c r="D160" s="13">
        <v>334.64</v>
      </c>
      <c r="E160" s="3" t="s">
        <v>12</v>
      </c>
      <c r="F160" s="16"/>
      <c r="G160" s="16"/>
      <c r="H160" s="18">
        <f t="shared" si="8"/>
        <v>0</v>
      </c>
      <c r="I160" s="18">
        <f t="shared" si="9"/>
        <v>0</v>
      </c>
      <c r="J160" s="5" t="s">
        <v>13</v>
      </c>
    </row>
    <row r="161" spans="1:10" ht="76.5">
      <c r="A161" s="11" t="s">
        <v>481</v>
      </c>
      <c r="B161" s="4" t="s">
        <v>240</v>
      </c>
      <c r="C161" s="3" t="s">
        <v>241</v>
      </c>
      <c r="D161" s="13">
        <v>334.64</v>
      </c>
      <c r="E161" s="3" t="s">
        <v>12</v>
      </c>
      <c r="F161" s="16"/>
      <c r="G161" s="16"/>
      <c r="H161" s="18">
        <f t="shared" si="8"/>
        <v>0</v>
      </c>
      <c r="I161" s="18">
        <f t="shared" si="9"/>
        <v>0</v>
      </c>
      <c r="J161" s="5" t="s">
        <v>242</v>
      </c>
    </row>
    <row r="162" spans="1:10" ht="63.75">
      <c r="A162" s="11" t="s">
        <v>482</v>
      </c>
      <c r="B162" s="4" t="s">
        <v>243</v>
      </c>
      <c r="C162" s="3" t="s">
        <v>244</v>
      </c>
      <c r="D162" s="13">
        <v>334.64</v>
      </c>
      <c r="E162" s="3" t="s">
        <v>12</v>
      </c>
      <c r="F162" s="16"/>
      <c r="G162" s="16"/>
      <c r="H162" s="18">
        <f t="shared" si="8"/>
        <v>0</v>
      </c>
      <c r="I162" s="18">
        <f t="shared" si="9"/>
        <v>0</v>
      </c>
      <c r="J162" s="5" t="s">
        <v>245</v>
      </c>
    </row>
    <row r="163" spans="1:10" ht="127.5">
      <c r="A163" s="11" t="s">
        <v>483</v>
      </c>
      <c r="B163" s="4" t="s">
        <v>246</v>
      </c>
      <c r="C163" s="3" t="s">
        <v>247</v>
      </c>
      <c r="D163" s="13">
        <v>387.4203</v>
      </c>
      <c r="E163" s="3" t="s">
        <v>12</v>
      </c>
      <c r="F163" s="16"/>
      <c r="G163" s="16"/>
      <c r="H163" s="18">
        <f t="shared" si="8"/>
        <v>0</v>
      </c>
      <c r="I163" s="18">
        <f t="shared" si="9"/>
        <v>0</v>
      </c>
      <c r="J163" s="5" t="s">
        <v>13</v>
      </c>
    </row>
    <row r="164" spans="1:10" ht="114.75">
      <c r="A164" s="11" t="s">
        <v>484</v>
      </c>
      <c r="B164" s="4" t="s">
        <v>248</v>
      </c>
      <c r="C164" s="3" t="s">
        <v>249</v>
      </c>
      <c r="D164" s="13">
        <v>147</v>
      </c>
      <c r="E164" s="3" t="s">
        <v>12</v>
      </c>
      <c r="F164" s="16"/>
      <c r="G164" s="16"/>
      <c r="H164" s="18">
        <f t="shared" si="8"/>
        <v>0</v>
      </c>
      <c r="I164" s="18">
        <f t="shared" si="9"/>
        <v>0</v>
      </c>
      <c r="J164" s="5" t="s">
        <v>13</v>
      </c>
    </row>
    <row r="165" spans="1:10" ht="76.5">
      <c r="A165" s="11" t="s">
        <v>488</v>
      </c>
      <c r="B165" s="4" t="s">
        <v>250</v>
      </c>
      <c r="C165" s="3" t="s">
        <v>251</v>
      </c>
      <c r="D165" s="13">
        <v>79.56</v>
      </c>
      <c r="E165" s="3" t="s">
        <v>252</v>
      </c>
      <c r="F165" s="16"/>
      <c r="G165" s="16"/>
      <c r="H165" s="18">
        <f t="shared" si="8"/>
        <v>0</v>
      </c>
      <c r="I165" s="18">
        <f t="shared" si="9"/>
        <v>0</v>
      </c>
      <c r="J165" s="5" t="s">
        <v>253</v>
      </c>
    </row>
    <row r="166" spans="1:10" s="12" customFormat="1" ht="51">
      <c r="A166" s="11" t="s">
        <v>489</v>
      </c>
      <c r="B166" s="13" t="s">
        <v>507</v>
      </c>
      <c r="C166" s="3" t="s">
        <v>506</v>
      </c>
      <c r="D166" s="13">
        <v>120</v>
      </c>
      <c r="E166" s="3" t="s">
        <v>12</v>
      </c>
      <c r="F166" s="16"/>
      <c r="G166" s="16"/>
      <c r="H166" s="18">
        <f aca="true" t="shared" si="10" ref="H166:H176">ROUND(F166*D166,0)</f>
        <v>0</v>
      </c>
      <c r="I166" s="18">
        <f aca="true" t="shared" si="11" ref="I166:I176">ROUND(G166*D166,0)</f>
        <v>0</v>
      </c>
      <c r="J166" s="9" t="s">
        <v>505</v>
      </c>
    </row>
    <row r="167" spans="1:10" s="12" customFormat="1" ht="25.5">
      <c r="A167" s="11" t="s">
        <v>495</v>
      </c>
      <c r="B167" s="13" t="s">
        <v>508</v>
      </c>
      <c r="C167" s="3" t="s">
        <v>509</v>
      </c>
      <c r="D167" s="13">
        <f>26.9*2+22+22</f>
        <v>97.8</v>
      </c>
      <c r="E167" s="3" t="s">
        <v>510</v>
      </c>
      <c r="F167" s="16"/>
      <c r="G167" s="16"/>
      <c r="H167" s="18">
        <f t="shared" si="10"/>
        <v>0</v>
      </c>
      <c r="I167" s="18">
        <f t="shared" si="11"/>
        <v>0</v>
      </c>
      <c r="J167" s="5" t="s">
        <v>13</v>
      </c>
    </row>
    <row r="168" spans="1:10" s="12" customFormat="1" ht="25.5">
      <c r="A168" s="11" t="s">
        <v>497</v>
      </c>
      <c r="B168" s="13" t="s">
        <v>485</v>
      </c>
      <c r="C168" s="3" t="s">
        <v>487</v>
      </c>
      <c r="D168" s="15">
        <v>0</v>
      </c>
      <c r="E168" s="3" t="s">
        <v>12</v>
      </c>
      <c r="F168" s="16"/>
      <c r="G168" s="16"/>
      <c r="H168" s="18">
        <f t="shared" si="10"/>
        <v>0</v>
      </c>
      <c r="I168" s="18">
        <f t="shared" si="11"/>
        <v>0</v>
      </c>
      <c r="J168" s="9" t="s">
        <v>486</v>
      </c>
    </row>
    <row r="169" spans="1:10" s="12" customFormat="1" ht="25.5">
      <c r="A169" s="11" t="s">
        <v>498</v>
      </c>
      <c r="B169" s="13" t="s">
        <v>490</v>
      </c>
      <c r="C169" s="3" t="s">
        <v>491</v>
      </c>
      <c r="D169" s="13">
        <v>28</v>
      </c>
      <c r="E169" s="3" t="s">
        <v>61</v>
      </c>
      <c r="F169" s="16"/>
      <c r="G169" s="16"/>
      <c r="H169" s="18">
        <f t="shared" si="10"/>
        <v>0</v>
      </c>
      <c r="I169" s="18">
        <f t="shared" si="11"/>
        <v>0</v>
      </c>
      <c r="J169" s="5" t="s">
        <v>13</v>
      </c>
    </row>
    <row r="170" spans="1:10" s="12" customFormat="1" ht="12.75">
      <c r="A170" s="11" t="s">
        <v>503</v>
      </c>
      <c r="B170" s="13" t="s">
        <v>492</v>
      </c>
      <c r="C170" s="3" t="s">
        <v>493</v>
      </c>
      <c r="D170" s="13">
        <v>1</v>
      </c>
      <c r="E170" s="3" t="s">
        <v>494</v>
      </c>
      <c r="F170" s="16"/>
      <c r="G170" s="16"/>
      <c r="H170" s="18">
        <f t="shared" si="10"/>
        <v>0</v>
      </c>
      <c r="I170" s="18">
        <f t="shared" si="11"/>
        <v>0</v>
      </c>
      <c r="J170" s="5" t="s">
        <v>13</v>
      </c>
    </row>
    <row r="171" spans="1:10" s="12" customFormat="1" ht="25.5">
      <c r="A171" s="11" t="s">
        <v>504</v>
      </c>
      <c r="B171" s="13" t="s">
        <v>492</v>
      </c>
      <c r="C171" s="3" t="s">
        <v>501</v>
      </c>
      <c r="D171" s="13">
        <v>1</v>
      </c>
      <c r="E171" s="3" t="s">
        <v>494</v>
      </c>
      <c r="F171" s="16"/>
      <c r="G171" s="16"/>
      <c r="H171" s="18">
        <f t="shared" si="10"/>
        <v>0</v>
      </c>
      <c r="I171" s="18">
        <f t="shared" si="11"/>
        <v>0</v>
      </c>
      <c r="J171" s="5" t="s">
        <v>13</v>
      </c>
    </row>
    <row r="172" spans="1:10" s="12" customFormat="1" ht="12.75">
      <c r="A172" s="11" t="s">
        <v>512</v>
      </c>
      <c r="B172" s="13" t="s">
        <v>492</v>
      </c>
      <c r="C172" s="3" t="s">
        <v>502</v>
      </c>
      <c r="D172" s="13">
        <v>3</v>
      </c>
      <c r="E172" s="3" t="s">
        <v>494</v>
      </c>
      <c r="F172" s="16"/>
      <c r="G172" s="16"/>
      <c r="H172" s="18">
        <f t="shared" si="10"/>
        <v>0</v>
      </c>
      <c r="I172" s="18">
        <f t="shared" si="11"/>
        <v>0</v>
      </c>
      <c r="J172" s="5" t="s">
        <v>13</v>
      </c>
    </row>
    <row r="173" spans="1:10" s="12" customFormat="1" ht="51">
      <c r="A173" s="11" t="s">
        <v>513</v>
      </c>
      <c r="B173" s="13" t="s">
        <v>496</v>
      </c>
      <c r="C173" s="3" t="s">
        <v>499</v>
      </c>
      <c r="D173" s="13">
        <v>6</v>
      </c>
      <c r="E173" s="3" t="s">
        <v>12</v>
      </c>
      <c r="F173" s="16"/>
      <c r="G173" s="16"/>
      <c r="H173" s="18">
        <f t="shared" si="10"/>
        <v>0</v>
      </c>
      <c r="I173" s="18">
        <f t="shared" si="11"/>
        <v>0</v>
      </c>
      <c r="J173" s="9" t="s">
        <v>13</v>
      </c>
    </row>
    <row r="174" spans="1:10" s="12" customFormat="1" ht="51">
      <c r="A174" s="11" t="s">
        <v>516</v>
      </c>
      <c r="B174" s="13" t="s">
        <v>496</v>
      </c>
      <c r="C174" s="3" t="s">
        <v>500</v>
      </c>
      <c r="D174" s="13">
        <f>D98</f>
        <v>13.46</v>
      </c>
      <c r="E174" s="3" t="s">
        <v>12</v>
      </c>
      <c r="F174" s="16"/>
      <c r="G174" s="16"/>
      <c r="H174" s="18">
        <f t="shared" si="10"/>
        <v>0</v>
      </c>
      <c r="I174" s="18">
        <f t="shared" si="11"/>
        <v>0</v>
      </c>
      <c r="J174" s="9" t="s">
        <v>13</v>
      </c>
    </row>
    <row r="175" spans="1:10" s="12" customFormat="1" ht="12.75">
      <c r="A175" s="11" t="s">
        <v>517</v>
      </c>
      <c r="B175" s="13"/>
      <c r="C175" s="3" t="s">
        <v>514</v>
      </c>
      <c r="D175" s="13">
        <v>1</v>
      </c>
      <c r="E175" s="3" t="s">
        <v>494</v>
      </c>
      <c r="F175" s="16"/>
      <c r="G175" s="16"/>
      <c r="H175" s="18">
        <f t="shared" si="10"/>
        <v>0</v>
      </c>
      <c r="I175" s="18">
        <f t="shared" si="11"/>
        <v>0</v>
      </c>
      <c r="J175" s="9" t="s">
        <v>13</v>
      </c>
    </row>
    <row r="176" spans="1:10" s="12" customFormat="1" ht="12.75">
      <c r="A176" s="11" t="s">
        <v>521</v>
      </c>
      <c r="B176" s="13"/>
      <c r="C176" s="3" t="s">
        <v>515</v>
      </c>
      <c r="D176" s="13">
        <v>50</v>
      </c>
      <c r="E176" s="3" t="s">
        <v>12</v>
      </c>
      <c r="F176" s="16"/>
      <c r="G176" s="16"/>
      <c r="H176" s="18">
        <f t="shared" si="10"/>
        <v>0</v>
      </c>
      <c r="I176" s="18">
        <f t="shared" si="11"/>
        <v>0</v>
      </c>
      <c r="J176" s="9" t="s">
        <v>13</v>
      </c>
    </row>
    <row r="177" spans="3:9" s="7" customFormat="1" ht="14.25">
      <c r="C177" s="6" t="s">
        <v>254</v>
      </c>
      <c r="D177" s="22"/>
      <c r="F177" s="19"/>
      <c r="G177" s="19"/>
      <c r="H177" s="19">
        <f>SUM(H2:H176)</f>
        <v>0</v>
      </c>
      <c r="I177" s="19">
        <f>SUM(I2:I176)</f>
        <v>0</v>
      </c>
    </row>
  </sheetData>
  <sheetProtection/>
  <printOptions gridLines="1" horizontalCentered="1"/>
  <pageMargins left="0.3" right="0.3" top="0.61" bottom="0.37" header="0.1" footer="0.1"/>
  <pageSetup firstPageNumber="1" useFirstPageNumber="1" horizontalDpi="300" verticalDpi="300" orientation="portrait" pageOrder="overThenDown" paperSize="9" scale="75" r:id="rId1"/>
  <headerFooter alignWithMargins="0">
    <oddHeader>&amp;CTétellista</oddHeader>
    <oddFooter>&amp;C&amp;F</oddFooter>
  </headerFooter>
  <rowBreaks count="10" manualBreakCount="10">
    <brk id="17" max="9" man="1"/>
    <brk id="24" max="9" man="1"/>
    <brk id="33" max="9" man="1"/>
    <brk id="54" max="9" man="1"/>
    <brk id="77" max="9" man="1"/>
    <brk id="90" max="9" man="1"/>
    <brk id="101" max="9" man="1"/>
    <brk id="120" max="9" man="1"/>
    <brk id="146" max="9" man="1"/>
    <brk id="15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Laci-PP</dc:creator>
  <cp:keywords/>
  <dc:description/>
  <cp:lastModifiedBy>dr. Kovács Márta</cp:lastModifiedBy>
  <dcterms:created xsi:type="dcterms:W3CDTF">2017-04-13T08:41:46Z</dcterms:created>
  <dcterms:modified xsi:type="dcterms:W3CDTF">2018-01-03T08:38:45Z</dcterms:modified>
  <cp:category/>
  <cp:version/>
  <cp:contentType/>
  <cp:contentStatus/>
</cp:coreProperties>
</file>