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2" windowHeight="675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'Munka1'!$1:$2</definedName>
    <definedName name="_xlnm.Print_Area" localSheetId="0">'Munka1'!$A$1:$H$145</definedName>
  </definedNames>
  <calcPr fullCalcOnLoad="1"/>
</workbook>
</file>

<file path=xl/sharedStrings.xml><?xml version="1.0" encoding="utf-8"?>
<sst xmlns="http://schemas.openxmlformats.org/spreadsheetml/2006/main" count="316" uniqueCount="202">
  <si>
    <t>Tétel</t>
  </si>
  <si>
    <t>Megnevezés</t>
  </si>
  <si>
    <t>Mennyiség</t>
  </si>
  <si>
    <t>Anyag EÁ</t>
  </si>
  <si>
    <t>Munkadíj EÁ</t>
  </si>
  <si>
    <t>Anyagdíj</t>
  </si>
  <si>
    <t>Munkadíj</t>
  </si>
  <si>
    <t>fm</t>
  </si>
  <si>
    <t xml:space="preserve"> </t>
  </si>
  <si>
    <t>Részösszeg</t>
  </si>
  <si>
    <t>db</t>
  </si>
  <si>
    <t>tétel</t>
  </si>
  <si>
    <t>Megvalósulási terv készítése</t>
  </si>
  <si>
    <t>1. Kábel és vezetéktartó szerkezetek</t>
  </si>
  <si>
    <t>2. Kábelek, vezetékek</t>
  </si>
  <si>
    <t>3,01</t>
  </si>
  <si>
    <t>3,02</t>
  </si>
  <si>
    <t>3,06</t>
  </si>
  <si>
    <t>4,01</t>
  </si>
  <si>
    <t>5,01</t>
  </si>
  <si>
    <t>5,02</t>
  </si>
  <si>
    <t>5,04</t>
  </si>
  <si>
    <t>5,07</t>
  </si>
  <si>
    <t>6. Elosztó berendezések</t>
  </si>
  <si>
    <t>6,01</t>
  </si>
  <si>
    <t>7. Átadási dokumentációk</t>
  </si>
  <si>
    <t>2,02</t>
  </si>
  <si>
    <t>2,04</t>
  </si>
  <si>
    <t>3,07</t>
  </si>
  <si>
    <t>5,08</t>
  </si>
  <si>
    <t>4,02</t>
  </si>
  <si>
    <t>7,01</t>
  </si>
  <si>
    <t>7,02</t>
  </si>
  <si>
    <t>2,01</t>
  </si>
  <si>
    <t>4. Lámpatestek fényforrással, elektronikus előtéttel, bekötéssel és tartó szerkezettel</t>
  </si>
  <si>
    <t>7,04</t>
  </si>
  <si>
    <t xml:space="preserve">3. Szerelvények soroló kerettel  </t>
  </si>
  <si>
    <t>5. Kiegészítő munkák</t>
  </si>
  <si>
    <t>Villamos fogyasztóberendezések tűzvédelmi szabványossági felülvizsgálata jegyzőkönyv készítéssel</t>
  </si>
  <si>
    <t>7,03</t>
  </si>
  <si>
    <t>2,03</t>
  </si>
  <si>
    <t>1,03</t>
  </si>
  <si>
    <t>1,01</t>
  </si>
  <si>
    <t>5,06</t>
  </si>
  <si>
    <t>1,02</t>
  </si>
  <si>
    <t>1,04</t>
  </si>
  <si>
    <t>1,05</t>
  </si>
  <si>
    <t>6,02</t>
  </si>
  <si>
    <t>3,08</t>
  </si>
  <si>
    <t>3,09</t>
  </si>
  <si>
    <t>3,10</t>
  </si>
  <si>
    <t>EPH csomópont kialakítás</t>
  </si>
  <si>
    <t>2,05</t>
  </si>
  <si>
    <t>2,06</t>
  </si>
  <si>
    <t>Lámpatestek felszerelése</t>
  </si>
  <si>
    <t>Motor és/vagy készülék bekötése</t>
  </si>
  <si>
    <t>m</t>
  </si>
  <si>
    <t>6,03</t>
  </si>
  <si>
    <t>6,04</t>
  </si>
  <si>
    <t xml:space="preserve">Süllyesztett egypólusú kapcsoló IP20-as védettségű. </t>
  </si>
  <si>
    <t xml:space="preserve">Süllyesztett dugaszolóaljzat 16A/IP20. </t>
  </si>
  <si>
    <t xml:space="preserve">Süllyesztett vízmentes kivitelű dugaszolóaljzat 16A/IP44. </t>
  </si>
  <si>
    <t>4,03</t>
  </si>
  <si>
    <t>4,04</t>
  </si>
  <si>
    <t>4,05</t>
  </si>
  <si>
    <t>4,06</t>
  </si>
  <si>
    <t>6,05</t>
  </si>
  <si>
    <t>6,06</t>
  </si>
  <si>
    <t xml:space="preserve">Süllyesztett egypólusú csengő nyomókapcsoló IP44-es védettségű. </t>
  </si>
  <si>
    <t>Horonyvésés, téglafalban, 8 cm² keresztmetszetig</t>
  </si>
  <si>
    <t>Mcu  1x1,5mm2, tömörvezetővel kék külső szigeteléssel</t>
  </si>
  <si>
    <t>Mcu 1x1,5mm2, tömörvezetővel fekete külső szigeteléssel</t>
  </si>
  <si>
    <t>Mcu 1x1,5mm2, tömörvezetővel, zöld-sárga külső szigeteléssel</t>
  </si>
  <si>
    <t>Mcu  1x2,5mm2, tömörvezetővel kék külső szigeteléssel</t>
  </si>
  <si>
    <t>Mcu 1x2,5mm2, tömörvezetővel fekete külső szigeteléssel</t>
  </si>
  <si>
    <t>Mcu 1x2,5mm2, tömörvezetővel, zöld-sárga külső szigeteléssel</t>
  </si>
  <si>
    <t xml:space="preserve">Irányfénylámpa 8 zöld LED-es vészkijáratmutató lámpatest piktogrammal, készenléti üzemű kivitelben, beépített NiCd akkumlátorral, 1 órás áthidalási idővel, mennyezetre/oldalfalra  előre mutató nyíllal. Típus: OMS Emergency 2810, IP44 védettségű </t>
  </si>
  <si>
    <t xml:space="preserve">Irányfénylámpa 8 zöld LED-es vészkijáratmutató lámpatest piktogrammal, készenléti üzemű kivitelben, beépített NiCd akkumlátorral, 1 órás áthidalási idővel, mennyezetre/oldalfalra  oldalra mutató nyíllal. Típus: OMS Emergency 2810, IP44 védettségű </t>
  </si>
  <si>
    <t>Kismegszakítók elhelyezése kalapsínes szerelőlapra, "B", "C" és "D" jelleggörbével, 6 kA zárlati szilárdsággal, 1 pólusú, LEGRAND DX Standard kismegszakító  1P 6A C 6000A/6kA, 1 modul R: 003382</t>
  </si>
  <si>
    <t>Kismegszakítók elhelyezése kalapsínes szerelőlapra, "B", "C" és "D" jelleggörbével, 6 kA zárlati szilárdsággal, 1 pólusú, LEGRAND DX Standard kismegszakító  1P 10A C 6000A/6kA, 1 modul R: 003384</t>
  </si>
  <si>
    <t>Kismegszakítók elhelyezése kalapsínes szerelőlapra, "B", "C" és "D" jelleggörbével, 6 kA zárlati szilárdsággal, 1 pólusú, LEGRAND DX Standard kismegszakító  1P 16A C 6000A/6kA, 1 modul R: 003386</t>
  </si>
  <si>
    <t>2,14</t>
  </si>
  <si>
    <t>6,09</t>
  </si>
  <si>
    <t>6,10</t>
  </si>
  <si>
    <t>6,11</t>
  </si>
  <si>
    <t>6,12</t>
  </si>
  <si>
    <t>6,14</t>
  </si>
  <si>
    <t>6,15</t>
  </si>
  <si>
    <t>6,16</t>
  </si>
  <si>
    <t>6,17</t>
  </si>
  <si>
    <t>6,18</t>
  </si>
  <si>
    <t>6,19</t>
  </si>
  <si>
    <t>6,20</t>
  </si>
  <si>
    <t>6,22</t>
  </si>
  <si>
    <t>5,09</t>
  </si>
  <si>
    <t>5,10</t>
  </si>
  <si>
    <t>4,07</t>
  </si>
  <si>
    <t>2,10</t>
  </si>
  <si>
    <t>2,11</t>
  </si>
  <si>
    <t>4,08</t>
  </si>
  <si>
    <t>4,09</t>
  </si>
  <si>
    <t>Mágneszáras ajtó elektromos kiállás kialakítása</t>
  </si>
  <si>
    <t>5,03</t>
  </si>
  <si>
    <t>5,05</t>
  </si>
  <si>
    <t>5,11</t>
  </si>
  <si>
    <t>Szigetelés ellenállás mérés és jegyzőkönyv készítés</t>
  </si>
  <si>
    <t>2,13</t>
  </si>
  <si>
    <t>5,12</t>
  </si>
  <si>
    <t>Biztonsági világító LED-es lámpatest, 3W IP41 védettségű mennyezetre szerelve Javasolt Típ.: Lovato N Forg.: Lumentron Electronic Kft.</t>
  </si>
  <si>
    <t>DIN-Sín csengő</t>
  </si>
  <si>
    <t>Falba süllyeszthető Ø65mm sorolódoboz</t>
  </si>
  <si>
    <t>2,08</t>
  </si>
  <si>
    <t>2,09</t>
  </si>
  <si>
    <t>Riasztórendszer mozgásérzékelő védőcső kiállás</t>
  </si>
  <si>
    <t xml:space="preserve">Földelővezető elhelyezése lemezalapban vezetve, Horganyzott köracél 10 mm </t>
  </si>
  <si>
    <t>Elágazó doboz illetve szerelvénydoboz elhelyezése süllyesztve, fészekvéséssel, KAISER elágazó doboz téglafalba, 100x100mm</t>
  </si>
  <si>
    <t>keresztföldelő szonda 50x50/3m OBO</t>
  </si>
  <si>
    <t xml:space="preserve">Villám- és érintésvédelmi hálózat tartozékainak szerelése, OBO típusú mérési hely kialakítása (vizsgáló összekötő) 
FeZn köracélből készült levezetőhöz, névleges átmérő 10 mm </t>
  </si>
  <si>
    <t>Villámvédelmi mérési jegyzőkönyv</t>
  </si>
  <si>
    <t>7,05</t>
  </si>
  <si>
    <t>4,10</t>
  </si>
  <si>
    <t>Segédanyagok</t>
  </si>
  <si>
    <t>Előírásoknak megfelelő jelzések, matricák, táblák, tervek kifüggesztése</t>
  </si>
  <si>
    <t>7,06</t>
  </si>
  <si>
    <t>Takarítás</t>
  </si>
  <si>
    <t>Symalen ELS 25/20 cső</t>
  </si>
  <si>
    <t xml:space="preserve">Süllyesztett egypólusú váltókapcsoló IP20-as védettségű. </t>
  </si>
  <si>
    <t xml:space="preserve">Süllyesztett egypólusú csillár kapcsoló IP20-as védettségű. </t>
  </si>
  <si>
    <t>Villám- és érintésvédelmi hálózat tartozékainak szerelése, felfogórúd szívócsúccsal  16 mm FeZn köracélból  1,5 méter hosszú</t>
  </si>
  <si>
    <t>3,03</t>
  </si>
  <si>
    <t>3,04</t>
  </si>
  <si>
    <t>3,05</t>
  </si>
  <si>
    <t>2,07</t>
  </si>
  <si>
    <t>2,12</t>
  </si>
  <si>
    <t>Érintésvédelemi szabványossági felülvizsgálati jegyzőkönyv készítése</t>
  </si>
  <si>
    <r>
      <t>Legrand Plexo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falon kívüli kiselosztószekrény 2 soros 24 modulos 340x432x161 (szé x mag x mély) mm csz.: 601982</t>
    </r>
  </si>
  <si>
    <t>MT-Cu 3x1,5 mm2 kiskábel</t>
  </si>
  <si>
    <t>MÜ III 16mm átmérőjű védőcső</t>
  </si>
  <si>
    <t>Süllyesztett elágazódoboz OBO 200x200, gyengeáramú és kameraközpont dobozai</t>
  </si>
  <si>
    <t>MT-Cu 5x2,5 mm2 kiskábel</t>
  </si>
  <si>
    <t>MT-Cu 3x2,5 mm2 kiskábel</t>
  </si>
  <si>
    <t>UTP Cat. 5e 4pár hálózati kábel</t>
  </si>
  <si>
    <t>MTL 2x0,75 mm2 kábel</t>
  </si>
  <si>
    <t xml:space="preserve">Süllyesztett egypólusú kereszt váltókapcsoló IP20-as védettségű. </t>
  </si>
  <si>
    <t>2xRJ45 UTP-csatlakozóaljzat kerettel 1 egységben csavaros rögzítéssel Típus: Legrand Valena 7 742 39</t>
  </si>
  <si>
    <t>E27-es LED izó hajólámpába szerelve</t>
  </si>
  <si>
    <t>Mozgásérzékelő kültérre szerelhető, 180° ST09</t>
  </si>
  <si>
    <t>Mennyezetre szerelt IP65 védettségű lámpatest, 1,2m, 3600 Lm, javasolt típus LED Triproof LAMP</t>
  </si>
  <si>
    <t>Álmennyezetre szerelt 60x60 LED panel, világítási szög 120°, 36W, 3600Lm ajánlott típus: BS6060-36</t>
  </si>
  <si>
    <t>Álmennyezetre szerelt LED-es lámpatest, világítási szög 60° 18W 2100 Lm Ajánlott típus: Ridi ADLR 235/2000-830 SMB</t>
  </si>
  <si>
    <t>Oldalfali lámpatest hajólámpa 60W, E27-es foglalattal LED-es fényforrással. javasolt típus: Lena 121173</t>
  </si>
  <si>
    <t xml:space="preserve">Villámhárító levezető szerelése, FeZn köracél átmérő 8 mm </t>
  </si>
  <si>
    <t>kamerarendszer elemeinek védőcső kiállás</t>
  </si>
  <si>
    <t>Riasztórendszer nyitásérzékelő védőcső kiállás</t>
  </si>
  <si>
    <t>elosztó szekrények bekötése, szerelése</t>
  </si>
  <si>
    <t>kalapsínes szerelőlapra helyezhető túlfeszültség levezető Dehn B+C 4P típus: DV MTNC 255 (951 300)</t>
  </si>
  <si>
    <t>kalapsínes szerelőlapra helyezhető túlfeszültség levezető Dehn C 4P típus: MTNS CI 275 FM</t>
  </si>
  <si>
    <t>Ajtóra kivezetett tűzvédelmi főkapcsoló piros-sárga Görgős Kapcsoló 4P 50A Legrand</t>
  </si>
  <si>
    <t>SPX00 szakaszolható olvadóbiztosító betét</t>
  </si>
  <si>
    <t>Főelosztó mezős szekrény, Jean Müller JMCS 160, külön a szekrény típusa: KVS00/222/MPL</t>
  </si>
  <si>
    <t>DIN sínre szerelhető alkonykapcsoló</t>
  </si>
  <si>
    <t xml:space="preserve">Szekrényben kialakított  3 fázisú földelt dugaszolóaljzat 16A/IP20. </t>
  </si>
  <si>
    <t xml:space="preserve">Szekrényben kialakított 1 fázisú földelt dugaszolóaljzat 16A/IP20. </t>
  </si>
  <si>
    <t>6,23</t>
  </si>
  <si>
    <t>Kismegszakítók elhelyezése kalapsínes szerelőlapra, "B", "C" és "D" jelleggörbével, 6 kA zárlati szilárdsággal, 1 pólusú, LEGRAND DX Standard kismegszakító  1P 40A C 6000A/6kA, 1 modul</t>
  </si>
  <si>
    <t>NH00 50A szakaszolható  késes olvadóbiztosító</t>
  </si>
  <si>
    <t>Áram-védőkapcsolók elhelyezése, váltakozó- és pulzáló egyenáramú kioldásra, gyorskioldással (6...40 ms), 6 kA zárlati szilárdsággal, 4 pólusú, ÁV-kapcsoló 4P 30mA 20A</t>
  </si>
  <si>
    <t>Kültéri oldalfali IP65 LED reflektor 30W, 2850 Lm, mozgásérzékelővel kapcsolva</t>
  </si>
  <si>
    <t>4,11</t>
  </si>
  <si>
    <t xml:space="preserve">Süllyesztett egypólusú kettős váltókapcsoló IP20-as védettségű. </t>
  </si>
  <si>
    <t>Kismegszakítók elhelyezése kalapsínes szerelőlapra, "B", "C" és "D" jelleggörbével, 6 kA zárlati szilárdsággal, 2 pólusú, LEGRAND DX Standard kismegszakító  2P 16A C 6000A/6kA,</t>
  </si>
  <si>
    <t>Kismegszakítók elhelyezése kalapsínes szerelőlapra, "B", "C" és "D" jelleggörbével, 6 kA zárlati szilárdsággal, 3 pólusú, LEGRAND DX Standard kismegszakító  3P 16A C 6000A/6kA,</t>
  </si>
  <si>
    <t>Árösszesítő</t>
  </si>
  <si>
    <t>Anyag ár összes:</t>
  </si>
  <si>
    <t>Nettó:</t>
  </si>
  <si>
    <t>Bruttó:</t>
  </si>
  <si>
    <t>Munkadíj összes:</t>
  </si>
  <si>
    <t>Elektromos munka becsült költsége összesen:</t>
  </si>
  <si>
    <t>NYY-J 5x6mm2</t>
  </si>
  <si>
    <t>NYY-J 5x10mm2</t>
  </si>
  <si>
    <t>MT-Cu 4x2,5 mm2</t>
  </si>
  <si>
    <t>Áramköri kiselosztók falba süllyesztett kivitelben, kalapsínes szerelőlappal,N- és PE sínnel, max. 63A-ig, IP 30, IP 40 védettséggel(kismegszakítók, védőkapcsolók, távkapcsolók stb. számára), LEGRAND EKINOXE TX süllyesztett kiselosztó fehér ajtóval 72mod PEN csz.: 607068</t>
  </si>
  <si>
    <t>Áram-védőkapcsolók elhelyezése, váltakozó- és pulzáló egyenáramú kioldásra, gyorskioldással (6...40 ms), 6 kA zárlati szilárdsággal, 4 pólusú, ÁV-kapcsoló 4P 30mA 40A</t>
  </si>
  <si>
    <t>8. Bontási munkák</t>
  </si>
  <si>
    <t>8,01</t>
  </si>
  <si>
    <t>meglévő mennyezeti és fali lámpatestek leszerelése</t>
  </si>
  <si>
    <t>8,02</t>
  </si>
  <si>
    <t>Meglévő kapcsoló szerelvények leszerelése, szerelvénydobozok kiszerelése</t>
  </si>
  <si>
    <t>8,03</t>
  </si>
  <si>
    <t>Meglévő dugaszoló aljzatok leszerelése, szerelvénydobozok kiszerelése</t>
  </si>
  <si>
    <t>8,04</t>
  </si>
  <si>
    <t>Meglévő vezetékek eltávolítása</t>
  </si>
  <si>
    <t>8,05</t>
  </si>
  <si>
    <t>Meglévő elosztó doboz helyének elbontása</t>
  </si>
  <si>
    <t>8,06</t>
  </si>
  <si>
    <t>Elbontott szerelvények helyének helyreállítása</t>
  </si>
  <si>
    <t>8,07</t>
  </si>
  <si>
    <t>Elbontott szerelvények, vezetékek és egyéb kelletkező hulladékok elszállítása</t>
  </si>
  <si>
    <t>6,07</t>
  </si>
  <si>
    <t>6,08</t>
  </si>
  <si>
    <t>6,13</t>
  </si>
  <si>
    <t>6,21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</si>
</sst>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\ _F_t"/>
    <numFmt numFmtId="177" formatCode="#,##0\ &quot;Ft&quot;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b/>
      <sz val="11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33" borderId="0" xfId="0" applyFill="1" applyAlignment="1">
      <alignment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0" fillId="33" borderId="0" xfId="0" applyNumberForma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49" fillId="0" borderId="0" xfId="0" applyFont="1" applyAlignment="1">
      <alignment vertical="center" wrapText="1"/>
    </xf>
    <xf numFmtId="0" fontId="10" fillId="0" borderId="0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176" fontId="1" fillId="0" borderId="0" xfId="0" applyNumberFormat="1" applyFont="1" applyAlignment="1">
      <alignment horizontal="right" wrapText="1"/>
    </xf>
    <xf numFmtId="176" fontId="1" fillId="0" borderId="0" xfId="0" applyNumberFormat="1" applyFont="1" applyBorder="1" applyAlignment="1">
      <alignment horizontal="right" wrapText="1"/>
    </xf>
    <xf numFmtId="176" fontId="2" fillId="0" borderId="0" xfId="0" applyNumberFormat="1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horizontal="right" wrapText="1"/>
    </xf>
    <xf numFmtId="176" fontId="2" fillId="0" borderId="0" xfId="0" applyNumberFormat="1" applyFont="1" applyAlignment="1">
      <alignment horizontal="right" wrapText="1"/>
    </xf>
    <xf numFmtId="176" fontId="2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176" fontId="2" fillId="0" borderId="0" xfId="0" applyNumberFormat="1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77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tabSelected="1" view="pageBreakPreview" zoomScaleNormal="75" zoomScaleSheetLayoutView="100" zoomScalePageLayoutView="0" workbookViewId="0" topLeftCell="A78">
      <selection activeCell="E86" sqref="E86"/>
    </sheetView>
  </sheetViews>
  <sheetFormatPr defaultColWidth="9.00390625" defaultRowHeight="12.75"/>
  <cols>
    <col min="1" max="1" width="6.375" style="12" customWidth="1"/>
    <col min="2" max="2" width="102.375" style="15" customWidth="1"/>
    <col min="3" max="3" width="8.50390625" style="0" customWidth="1"/>
    <col min="4" max="4" width="6.00390625" style="0" customWidth="1"/>
    <col min="5" max="5" width="11.50390625" style="36" customWidth="1"/>
    <col min="6" max="6" width="12.875" style="36" customWidth="1"/>
    <col min="7" max="7" width="13.50390625" style="36" customWidth="1"/>
    <col min="8" max="8" width="15.50390625" style="37" customWidth="1"/>
  </cols>
  <sheetData>
    <row r="1" spans="1:8" s="1" customFormat="1" ht="12.75">
      <c r="A1" s="9" t="s">
        <v>0</v>
      </c>
      <c r="B1" s="13" t="s">
        <v>1</v>
      </c>
      <c r="C1" s="51" t="s">
        <v>2</v>
      </c>
      <c r="D1" s="51"/>
      <c r="E1" s="36" t="s">
        <v>3</v>
      </c>
      <c r="F1" s="36" t="s">
        <v>4</v>
      </c>
      <c r="G1" s="36" t="s">
        <v>5</v>
      </c>
      <c r="H1" s="37" t="s">
        <v>6</v>
      </c>
    </row>
    <row r="2" spans="1:8" s="5" customFormat="1" ht="12.75">
      <c r="A2" s="10"/>
      <c r="B2" s="14"/>
      <c r="E2" s="38"/>
      <c r="F2" s="38"/>
      <c r="G2" s="38"/>
      <c r="H2" s="39"/>
    </row>
    <row r="3" spans="1:8" s="3" customFormat="1" ht="17.25">
      <c r="A3" s="11"/>
      <c r="B3" s="27" t="s">
        <v>13</v>
      </c>
      <c r="C3" s="2"/>
      <c r="E3" s="40"/>
      <c r="F3" s="40"/>
      <c r="G3" s="40"/>
      <c r="H3" s="41"/>
    </row>
    <row r="4" spans="1:8" s="3" customFormat="1" ht="17.25">
      <c r="A4" s="11"/>
      <c r="B4" s="27"/>
      <c r="C4" s="2"/>
      <c r="E4" s="40"/>
      <c r="F4" s="40"/>
      <c r="G4" s="40"/>
      <c r="H4" s="41"/>
    </row>
    <row r="5" spans="1:8" s="3" customFormat="1" ht="15">
      <c r="A5" s="16" t="s">
        <v>42</v>
      </c>
      <c r="B5" s="31" t="s">
        <v>69</v>
      </c>
      <c r="C5" s="21">
        <v>2500</v>
      </c>
      <c r="D5" s="21" t="s">
        <v>56</v>
      </c>
      <c r="E5" s="44"/>
      <c r="F5" s="44"/>
      <c r="G5" s="44">
        <f>E5*C5</f>
        <v>0</v>
      </c>
      <c r="H5" s="45">
        <f>F5*C5</f>
        <v>0</v>
      </c>
    </row>
    <row r="6" spans="1:8" s="4" customFormat="1" ht="15">
      <c r="A6" s="16" t="s">
        <v>44</v>
      </c>
      <c r="B6" s="30" t="s">
        <v>125</v>
      </c>
      <c r="C6" s="19">
        <v>150</v>
      </c>
      <c r="D6" s="20" t="s">
        <v>7</v>
      </c>
      <c r="E6" s="42"/>
      <c r="F6" s="42"/>
      <c r="G6" s="44">
        <f>E6*C6</f>
        <v>0</v>
      </c>
      <c r="H6" s="45">
        <f>F6*C6</f>
        <v>0</v>
      </c>
    </row>
    <row r="7" spans="1:8" s="4" customFormat="1" ht="15">
      <c r="A7" s="16" t="s">
        <v>41</v>
      </c>
      <c r="B7" s="31" t="s">
        <v>137</v>
      </c>
      <c r="C7" s="19">
        <v>4500</v>
      </c>
      <c r="D7" s="20" t="s">
        <v>7</v>
      </c>
      <c r="E7" s="42"/>
      <c r="F7" s="42"/>
      <c r="G7" s="44">
        <f>E7*C7</f>
        <v>0</v>
      </c>
      <c r="H7" s="45">
        <f>F7*C7</f>
        <v>0</v>
      </c>
    </row>
    <row r="8" spans="1:8" s="21" customFormat="1" ht="30.75">
      <c r="A8" s="16" t="s">
        <v>45</v>
      </c>
      <c r="B8" s="34" t="s">
        <v>115</v>
      </c>
      <c r="C8" s="19">
        <v>100</v>
      </c>
      <c r="D8" s="20" t="s">
        <v>10</v>
      </c>
      <c r="E8" s="42"/>
      <c r="F8" s="42"/>
      <c r="G8" s="44">
        <f>E8*C8</f>
        <v>0</v>
      </c>
      <c r="H8" s="45">
        <f>F8*C8</f>
        <v>0</v>
      </c>
    </row>
    <row r="9" spans="1:8" s="21" customFormat="1" ht="15">
      <c r="A9" s="16" t="s">
        <v>46</v>
      </c>
      <c r="B9" s="34" t="s">
        <v>138</v>
      </c>
      <c r="C9" s="19">
        <v>2</v>
      </c>
      <c r="D9" s="20" t="s">
        <v>10</v>
      </c>
      <c r="E9" s="42"/>
      <c r="F9" s="42"/>
      <c r="G9" s="44">
        <f>E9*C9</f>
        <v>0</v>
      </c>
      <c r="H9" s="45">
        <f>F9*C9</f>
        <v>0</v>
      </c>
    </row>
    <row r="10" spans="1:8" s="21" customFormat="1" ht="15">
      <c r="A10" s="18"/>
      <c r="B10" s="19"/>
      <c r="C10" s="19"/>
      <c r="D10" s="20"/>
      <c r="E10" s="42"/>
      <c r="F10" s="42"/>
      <c r="G10" s="42"/>
      <c r="H10" s="42"/>
    </row>
    <row r="11" spans="1:8" s="22" customFormat="1" ht="17.25">
      <c r="A11" s="18"/>
      <c r="B11" s="28" t="s">
        <v>9</v>
      </c>
      <c r="C11" s="19"/>
      <c r="D11" s="20" t="s">
        <v>8</v>
      </c>
      <c r="E11" s="42"/>
      <c r="F11" s="42"/>
      <c r="G11" s="42">
        <f>SUM(G5:G9)</f>
        <v>0</v>
      </c>
      <c r="H11" s="42">
        <f>SUM(H5:H9)</f>
        <v>0</v>
      </c>
    </row>
    <row r="12" spans="1:8" s="22" customFormat="1" ht="15">
      <c r="A12" s="18"/>
      <c r="B12" s="17"/>
      <c r="C12" s="19"/>
      <c r="D12" s="20"/>
      <c r="E12" s="42"/>
      <c r="F12" s="42"/>
      <c r="G12" s="42"/>
      <c r="H12" s="42"/>
    </row>
    <row r="13" spans="1:8" s="21" customFormat="1" ht="17.25">
      <c r="A13" s="18" t="s">
        <v>8</v>
      </c>
      <c r="B13" s="28" t="s">
        <v>14</v>
      </c>
      <c r="C13" s="19" t="s">
        <v>8</v>
      </c>
      <c r="D13" s="20" t="s">
        <v>8</v>
      </c>
      <c r="E13" s="42"/>
      <c r="F13" s="42"/>
      <c r="G13" s="42"/>
      <c r="H13" s="42"/>
    </row>
    <row r="14" spans="1:8" s="21" customFormat="1" ht="17.25">
      <c r="A14" s="18"/>
      <c r="B14" s="28"/>
      <c r="C14" s="19"/>
      <c r="D14" s="20"/>
      <c r="E14" s="42"/>
      <c r="F14" s="42"/>
      <c r="G14" s="42"/>
      <c r="H14" s="42"/>
    </row>
    <row r="15" spans="1:8" s="23" customFormat="1" ht="15">
      <c r="A15" s="18" t="s">
        <v>33</v>
      </c>
      <c r="B15" s="35" t="s">
        <v>70</v>
      </c>
      <c r="C15" s="19">
        <v>600</v>
      </c>
      <c r="D15" s="20" t="s">
        <v>7</v>
      </c>
      <c r="E15" s="42"/>
      <c r="F15" s="42"/>
      <c r="G15" s="44">
        <f>E15*C15</f>
        <v>0</v>
      </c>
      <c r="H15" s="45">
        <f>F15*C15</f>
        <v>0</v>
      </c>
    </row>
    <row r="16" spans="1:8" s="23" customFormat="1" ht="15">
      <c r="A16" s="18" t="s">
        <v>26</v>
      </c>
      <c r="B16" s="35" t="s">
        <v>71</v>
      </c>
      <c r="C16" s="19">
        <v>600</v>
      </c>
      <c r="D16" s="20" t="s">
        <v>7</v>
      </c>
      <c r="E16" s="42"/>
      <c r="F16" s="42"/>
      <c r="G16" s="44">
        <f>E16*C16</f>
        <v>0</v>
      </c>
      <c r="H16" s="45">
        <f>F16*C16</f>
        <v>0</v>
      </c>
    </row>
    <row r="17" spans="1:8" s="23" customFormat="1" ht="15">
      <c r="A17" s="18" t="s">
        <v>40</v>
      </c>
      <c r="B17" s="35" t="s">
        <v>72</v>
      </c>
      <c r="C17" s="19">
        <v>600</v>
      </c>
      <c r="D17" s="20" t="s">
        <v>7</v>
      </c>
      <c r="E17" s="42"/>
      <c r="F17" s="42"/>
      <c r="G17" s="44">
        <f>E17*C17</f>
        <v>0</v>
      </c>
      <c r="H17" s="45">
        <f>F17*C17</f>
        <v>0</v>
      </c>
    </row>
    <row r="18" spans="1:8" s="23" customFormat="1" ht="15">
      <c r="A18" s="18" t="s">
        <v>27</v>
      </c>
      <c r="B18" s="35" t="s">
        <v>73</v>
      </c>
      <c r="C18" s="19">
        <v>2000</v>
      </c>
      <c r="D18" s="20" t="s">
        <v>7</v>
      </c>
      <c r="E18" s="42"/>
      <c r="F18" s="42"/>
      <c r="G18" s="44">
        <f aca="true" t="shared" si="0" ref="G18:G28">E18*C18</f>
        <v>0</v>
      </c>
      <c r="H18" s="45">
        <f aca="true" t="shared" si="1" ref="H18:H28">F18*C18</f>
        <v>0</v>
      </c>
    </row>
    <row r="19" spans="1:8" s="23" customFormat="1" ht="15">
      <c r="A19" s="18" t="s">
        <v>52</v>
      </c>
      <c r="B19" s="35" t="s">
        <v>74</v>
      </c>
      <c r="C19" s="19">
        <v>2000</v>
      </c>
      <c r="D19" s="20" t="s">
        <v>7</v>
      </c>
      <c r="E19" s="42"/>
      <c r="F19" s="42"/>
      <c r="G19" s="44">
        <f t="shared" si="0"/>
        <v>0</v>
      </c>
      <c r="H19" s="45">
        <f t="shared" si="1"/>
        <v>0</v>
      </c>
    </row>
    <row r="20" spans="1:8" s="23" customFormat="1" ht="15">
      <c r="A20" s="18" t="s">
        <v>53</v>
      </c>
      <c r="B20" s="35" t="s">
        <v>75</v>
      </c>
      <c r="C20" s="19">
        <v>2000</v>
      </c>
      <c r="D20" s="20" t="s">
        <v>7</v>
      </c>
      <c r="E20" s="42"/>
      <c r="F20" s="42"/>
      <c r="G20" s="44">
        <f t="shared" si="0"/>
        <v>0</v>
      </c>
      <c r="H20" s="45">
        <f t="shared" si="1"/>
        <v>0</v>
      </c>
    </row>
    <row r="21" spans="1:8" s="23" customFormat="1" ht="15">
      <c r="A21" s="18" t="s">
        <v>132</v>
      </c>
      <c r="B21" s="35" t="s">
        <v>136</v>
      </c>
      <c r="C21" s="19">
        <v>40</v>
      </c>
      <c r="D21" s="20" t="s">
        <v>7</v>
      </c>
      <c r="E21" s="42"/>
      <c r="F21" s="42"/>
      <c r="G21" s="42">
        <f t="shared" si="0"/>
        <v>0</v>
      </c>
      <c r="H21" s="42">
        <f t="shared" si="1"/>
        <v>0</v>
      </c>
    </row>
    <row r="22" spans="1:8" s="23" customFormat="1" ht="15">
      <c r="A22" s="18" t="s">
        <v>111</v>
      </c>
      <c r="B22" s="35" t="s">
        <v>140</v>
      </c>
      <c r="C22" s="19">
        <v>250</v>
      </c>
      <c r="D22" s="20" t="s">
        <v>7</v>
      </c>
      <c r="E22" s="42"/>
      <c r="F22" s="42"/>
      <c r="G22" s="42">
        <f t="shared" si="0"/>
        <v>0</v>
      </c>
      <c r="H22" s="42">
        <f t="shared" si="1"/>
        <v>0</v>
      </c>
    </row>
    <row r="23" spans="1:8" s="23" customFormat="1" ht="15">
      <c r="A23" s="18" t="s">
        <v>112</v>
      </c>
      <c r="B23" s="35" t="s">
        <v>139</v>
      </c>
      <c r="C23" s="19">
        <v>30</v>
      </c>
      <c r="D23" s="20" t="s">
        <v>7</v>
      </c>
      <c r="E23" s="42"/>
      <c r="F23" s="42"/>
      <c r="G23" s="42">
        <f t="shared" si="0"/>
        <v>0</v>
      </c>
      <c r="H23" s="42">
        <f t="shared" si="1"/>
        <v>0</v>
      </c>
    </row>
    <row r="24" spans="1:8" s="23" customFormat="1" ht="15">
      <c r="A24" s="18" t="s">
        <v>97</v>
      </c>
      <c r="B24" s="35" t="s">
        <v>178</v>
      </c>
      <c r="C24" s="19">
        <v>40</v>
      </c>
      <c r="D24" s="20" t="s">
        <v>7</v>
      </c>
      <c r="E24" s="42"/>
      <c r="F24" s="42"/>
      <c r="G24" s="42">
        <f t="shared" si="0"/>
        <v>0</v>
      </c>
      <c r="H24" s="42">
        <f t="shared" si="1"/>
        <v>0</v>
      </c>
    </row>
    <row r="25" spans="1:8" s="23" customFormat="1" ht="15">
      <c r="A25" s="18" t="s">
        <v>98</v>
      </c>
      <c r="B25" s="35" t="s">
        <v>179</v>
      </c>
      <c r="C25" s="19">
        <v>40</v>
      </c>
      <c r="D25" s="20" t="s">
        <v>7</v>
      </c>
      <c r="E25" s="42"/>
      <c r="F25" s="42"/>
      <c r="G25" s="42">
        <f t="shared" si="0"/>
        <v>0</v>
      </c>
      <c r="H25" s="42">
        <f t="shared" si="1"/>
        <v>0</v>
      </c>
    </row>
    <row r="26" spans="1:8" s="23" customFormat="1" ht="15">
      <c r="A26" s="18" t="s">
        <v>133</v>
      </c>
      <c r="B26" s="35" t="s">
        <v>180</v>
      </c>
      <c r="C26" s="19">
        <v>30</v>
      </c>
      <c r="D26" s="20" t="s">
        <v>7</v>
      </c>
      <c r="E26" s="42"/>
      <c r="F26" s="42"/>
      <c r="G26" s="42">
        <f t="shared" si="0"/>
        <v>0</v>
      </c>
      <c r="H26" s="42">
        <f t="shared" si="1"/>
        <v>0</v>
      </c>
    </row>
    <row r="27" spans="1:8" s="23" customFormat="1" ht="15">
      <c r="A27" s="18" t="s">
        <v>106</v>
      </c>
      <c r="B27" s="35" t="s">
        <v>141</v>
      </c>
      <c r="C27" s="19">
        <v>3600</v>
      </c>
      <c r="D27" s="20" t="s">
        <v>7</v>
      </c>
      <c r="E27" s="42"/>
      <c r="F27" s="42"/>
      <c r="G27" s="42">
        <f t="shared" si="0"/>
        <v>0</v>
      </c>
      <c r="H27" s="42">
        <f t="shared" si="1"/>
        <v>0</v>
      </c>
    </row>
    <row r="28" spans="1:8" s="23" customFormat="1" ht="15">
      <c r="A28" s="18" t="s">
        <v>81</v>
      </c>
      <c r="B28" s="35" t="s">
        <v>142</v>
      </c>
      <c r="C28" s="19">
        <v>50</v>
      </c>
      <c r="D28" s="20" t="s">
        <v>7</v>
      </c>
      <c r="E28" s="42"/>
      <c r="F28" s="42"/>
      <c r="G28" s="42">
        <f t="shared" si="0"/>
        <v>0</v>
      </c>
      <c r="H28" s="42">
        <f t="shared" si="1"/>
        <v>0</v>
      </c>
    </row>
    <row r="29" spans="1:8" s="23" customFormat="1" ht="15">
      <c r="A29" s="18"/>
      <c r="B29" s="35"/>
      <c r="C29" s="19"/>
      <c r="D29" s="20"/>
      <c r="E29" s="42"/>
      <c r="F29" s="42"/>
      <c r="G29" s="42"/>
      <c r="H29" s="42"/>
    </row>
    <row r="30" spans="1:8" s="22" customFormat="1" ht="17.25">
      <c r="A30" s="18"/>
      <c r="B30" s="28" t="s">
        <v>9</v>
      </c>
      <c r="C30" s="19"/>
      <c r="D30" s="20"/>
      <c r="E30" s="42"/>
      <c r="F30" s="42"/>
      <c r="G30" s="42">
        <f>SUM(G15:G28)</f>
        <v>0</v>
      </c>
      <c r="H30" s="42">
        <f>SUM(H15:H28)</f>
        <v>0</v>
      </c>
    </row>
    <row r="31" spans="1:8" s="22" customFormat="1" ht="17.25">
      <c r="A31" s="18"/>
      <c r="B31" s="28"/>
      <c r="C31" s="19"/>
      <c r="D31" s="20"/>
      <c r="E31" s="42"/>
      <c r="F31" s="42"/>
      <c r="G31" s="42"/>
      <c r="H31" s="42"/>
    </row>
    <row r="32" spans="1:8" s="21" customFormat="1" ht="17.25">
      <c r="A32" s="18" t="s">
        <v>8</v>
      </c>
      <c r="B32" s="28" t="s">
        <v>36</v>
      </c>
      <c r="C32" s="19" t="s">
        <v>8</v>
      </c>
      <c r="D32" s="20" t="s">
        <v>8</v>
      </c>
      <c r="E32" s="42"/>
      <c r="F32" s="42"/>
      <c r="G32" s="42"/>
      <c r="H32" s="42"/>
    </row>
    <row r="33" spans="1:8" s="21" customFormat="1" ht="17.25">
      <c r="A33" s="18"/>
      <c r="B33" s="28"/>
      <c r="C33" s="19"/>
      <c r="D33" s="20"/>
      <c r="E33" s="42"/>
      <c r="F33" s="42"/>
      <c r="G33" s="42"/>
      <c r="H33" s="42"/>
    </row>
    <row r="34" spans="1:8" s="23" customFormat="1" ht="15">
      <c r="A34" s="18" t="s">
        <v>15</v>
      </c>
      <c r="B34" s="35" t="s">
        <v>59</v>
      </c>
      <c r="C34" s="19">
        <v>14</v>
      </c>
      <c r="D34" s="20" t="s">
        <v>10</v>
      </c>
      <c r="E34" s="42"/>
      <c r="F34" s="42"/>
      <c r="G34" s="42">
        <f>E34*C34</f>
        <v>0</v>
      </c>
      <c r="H34" s="42">
        <f>F34*C34</f>
        <v>0</v>
      </c>
    </row>
    <row r="35" spans="1:8" s="23" customFormat="1" ht="15">
      <c r="A35" s="18" t="s">
        <v>16</v>
      </c>
      <c r="B35" s="35" t="s">
        <v>126</v>
      </c>
      <c r="C35" s="19">
        <v>12</v>
      </c>
      <c r="D35" s="20" t="s">
        <v>10</v>
      </c>
      <c r="E35" s="42"/>
      <c r="F35" s="42"/>
      <c r="G35" s="42">
        <f>E35*C35</f>
        <v>0</v>
      </c>
      <c r="H35" s="42">
        <f>F35*C35</f>
        <v>0</v>
      </c>
    </row>
    <row r="36" spans="1:8" s="23" customFormat="1" ht="15">
      <c r="A36" s="18" t="s">
        <v>129</v>
      </c>
      <c r="B36" s="35" t="s">
        <v>169</v>
      </c>
      <c r="C36" s="19">
        <v>2</v>
      </c>
      <c r="D36" s="20" t="s">
        <v>10</v>
      </c>
      <c r="E36" s="42"/>
      <c r="F36" s="42"/>
      <c r="G36" s="42">
        <f aca="true" t="shared" si="2" ref="G36:G43">E36*C36</f>
        <v>0</v>
      </c>
      <c r="H36" s="42">
        <f aca="true" t="shared" si="3" ref="H36:H43">F36*C36</f>
        <v>0</v>
      </c>
    </row>
    <row r="37" spans="1:8" s="23" customFormat="1" ht="15">
      <c r="A37" s="18" t="s">
        <v>130</v>
      </c>
      <c r="B37" s="35" t="s">
        <v>143</v>
      </c>
      <c r="C37" s="19">
        <v>2</v>
      </c>
      <c r="D37" s="20" t="s">
        <v>10</v>
      </c>
      <c r="E37" s="42"/>
      <c r="F37" s="42"/>
      <c r="G37" s="42">
        <f t="shared" si="2"/>
        <v>0</v>
      </c>
      <c r="H37" s="42">
        <f t="shared" si="3"/>
        <v>0</v>
      </c>
    </row>
    <row r="38" spans="1:8" s="23" customFormat="1" ht="15">
      <c r="A38" s="18" t="s">
        <v>131</v>
      </c>
      <c r="B38" s="35" t="s">
        <v>127</v>
      </c>
      <c r="C38" s="19">
        <v>11</v>
      </c>
      <c r="D38" s="20" t="s">
        <v>10</v>
      </c>
      <c r="E38" s="42"/>
      <c r="F38" s="42"/>
      <c r="G38" s="42">
        <f t="shared" si="2"/>
        <v>0</v>
      </c>
      <c r="H38" s="42">
        <f t="shared" si="3"/>
        <v>0</v>
      </c>
    </row>
    <row r="39" spans="1:8" s="23" customFormat="1" ht="15">
      <c r="A39" s="18" t="s">
        <v>17</v>
      </c>
      <c r="B39" s="35" t="s">
        <v>68</v>
      </c>
      <c r="C39" s="19">
        <v>2</v>
      </c>
      <c r="D39" s="20" t="s">
        <v>10</v>
      </c>
      <c r="E39" s="42"/>
      <c r="F39" s="42"/>
      <c r="G39" s="42">
        <f t="shared" si="2"/>
        <v>0</v>
      </c>
      <c r="H39" s="42">
        <f t="shared" si="3"/>
        <v>0</v>
      </c>
    </row>
    <row r="40" spans="1:8" s="23" customFormat="1" ht="15">
      <c r="A40" s="18" t="s">
        <v>28</v>
      </c>
      <c r="B40" s="35" t="s">
        <v>60</v>
      </c>
      <c r="C40" s="19">
        <v>155</v>
      </c>
      <c r="D40" s="20" t="s">
        <v>10</v>
      </c>
      <c r="E40" s="42"/>
      <c r="F40" s="42"/>
      <c r="G40" s="42">
        <f t="shared" si="2"/>
        <v>0</v>
      </c>
      <c r="H40" s="42">
        <f t="shared" si="3"/>
        <v>0</v>
      </c>
    </row>
    <row r="41" spans="1:8" s="23" customFormat="1" ht="15">
      <c r="A41" s="18" t="s">
        <v>48</v>
      </c>
      <c r="B41" s="35" t="s">
        <v>61</v>
      </c>
      <c r="C41" s="19">
        <v>3</v>
      </c>
      <c r="D41" s="20" t="s">
        <v>10</v>
      </c>
      <c r="E41" s="42"/>
      <c r="F41" s="42"/>
      <c r="G41" s="42">
        <f t="shared" si="2"/>
        <v>0</v>
      </c>
      <c r="H41" s="42">
        <f t="shared" si="3"/>
        <v>0</v>
      </c>
    </row>
    <row r="42" spans="1:8" s="23" customFormat="1" ht="15">
      <c r="A42" s="18" t="s">
        <v>49</v>
      </c>
      <c r="B42" s="35" t="s">
        <v>144</v>
      </c>
      <c r="C42" s="19">
        <v>122</v>
      </c>
      <c r="D42" s="20" t="s">
        <v>10</v>
      </c>
      <c r="E42" s="42"/>
      <c r="F42" s="42"/>
      <c r="G42" s="42">
        <f t="shared" si="2"/>
        <v>0</v>
      </c>
      <c r="H42" s="42">
        <f t="shared" si="3"/>
        <v>0</v>
      </c>
    </row>
    <row r="43" spans="1:8" s="23" customFormat="1" ht="15">
      <c r="A43" s="18" t="s">
        <v>50</v>
      </c>
      <c r="B43" s="31" t="s">
        <v>110</v>
      </c>
      <c r="C43" s="19">
        <f>SUM(C34:C42)</f>
        <v>323</v>
      </c>
      <c r="D43" s="20" t="s">
        <v>10</v>
      </c>
      <c r="E43" s="42"/>
      <c r="F43" s="42"/>
      <c r="G43" s="42">
        <f t="shared" si="2"/>
        <v>0</v>
      </c>
      <c r="H43" s="42">
        <f t="shared" si="3"/>
        <v>0</v>
      </c>
    </row>
    <row r="44" spans="1:8" s="23" customFormat="1" ht="15">
      <c r="A44" s="32"/>
      <c r="B44" s="31"/>
      <c r="C44" s="19"/>
      <c r="D44" s="20"/>
      <c r="E44" s="42"/>
      <c r="F44" s="42"/>
      <c r="G44" s="42"/>
      <c r="H44" s="42"/>
    </row>
    <row r="45" spans="1:8" s="21" customFormat="1" ht="17.25">
      <c r="A45" s="18"/>
      <c r="B45" s="28" t="s">
        <v>9</v>
      </c>
      <c r="C45" s="19"/>
      <c r="D45" s="20"/>
      <c r="E45" s="42"/>
      <c r="F45" s="42"/>
      <c r="G45" s="42">
        <f>SUM(G34:G43)</f>
        <v>0</v>
      </c>
      <c r="H45" s="42">
        <f>SUM(H34:H43)</f>
        <v>0</v>
      </c>
    </row>
    <row r="46" spans="1:8" s="21" customFormat="1" ht="17.25">
      <c r="A46" s="18"/>
      <c r="B46" s="28"/>
      <c r="C46" s="19"/>
      <c r="D46" s="20"/>
      <c r="E46" s="42"/>
      <c r="F46" s="42"/>
      <c r="G46" s="42"/>
      <c r="H46" s="42"/>
    </row>
    <row r="47" spans="1:8" s="21" customFormat="1" ht="16.5" customHeight="1">
      <c r="A47" s="18" t="s">
        <v>8</v>
      </c>
      <c r="B47" s="28" t="s">
        <v>34</v>
      </c>
      <c r="C47" s="19" t="s">
        <v>8</v>
      </c>
      <c r="D47" s="20" t="s">
        <v>8</v>
      </c>
      <c r="E47" s="42"/>
      <c r="F47" s="42"/>
      <c r="G47" s="42" t="s">
        <v>8</v>
      </c>
      <c r="H47" s="42"/>
    </row>
    <row r="48" spans="1:8" s="21" customFormat="1" ht="16.5" customHeight="1">
      <c r="A48" s="18"/>
      <c r="B48" s="28"/>
      <c r="C48" s="19"/>
      <c r="D48" s="20"/>
      <c r="E48" s="42"/>
      <c r="F48" s="42"/>
      <c r="G48" s="42"/>
      <c r="H48" s="42"/>
    </row>
    <row r="49" spans="1:8" s="23" customFormat="1" ht="15">
      <c r="A49" s="18" t="s">
        <v>18</v>
      </c>
      <c r="B49" s="34" t="s">
        <v>147</v>
      </c>
      <c r="C49" s="19">
        <v>6</v>
      </c>
      <c r="D49" s="20" t="s">
        <v>10</v>
      </c>
      <c r="E49" s="42"/>
      <c r="F49" s="42"/>
      <c r="G49" s="42">
        <f>E49*C49</f>
        <v>0</v>
      </c>
      <c r="H49" s="42">
        <f>F49*C49</f>
        <v>0</v>
      </c>
    </row>
    <row r="50" spans="1:8" s="23" customFormat="1" ht="15">
      <c r="A50" s="18" t="s">
        <v>30</v>
      </c>
      <c r="B50" s="34" t="s">
        <v>148</v>
      </c>
      <c r="C50" s="19">
        <v>23</v>
      </c>
      <c r="D50" s="20" t="s">
        <v>10</v>
      </c>
      <c r="E50" s="42"/>
      <c r="F50" s="42"/>
      <c r="G50" s="42">
        <f aca="true" t="shared" si="4" ref="G50:G59">E50*C50</f>
        <v>0</v>
      </c>
      <c r="H50" s="42">
        <f aca="true" t="shared" si="5" ref="H50:H59">F50*C50</f>
        <v>0</v>
      </c>
    </row>
    <row r="51" spans="1:8" s="23" customFormat="1" ht="30.75">
      <c r="A51" s="18" t="s">
        <v>62</v>
      </c>
      <c r="B51" s="34" t="s">
        <v>149</v>
      </c>
      <c r="C51" s="19">
        <v>82</v>
      </c>
      <c r="D51" s="20" t="s">
        <v>10</v>
      </c>
      <c r="E51" s="42"/>
      <c r="F51" s="42"/>
      <c r="G51" s="42">
        <f t="shared" si="4"/>
        <v>0</v>
      </c>
      <c r="H51" s="42">
        <f t="shared" si="5"/>
        <v>0</v>
      </c>
    </row>
    <row r="52" spans="1:8" s="23" customFormat="1" ht="15">
      <c r="A52" s="18" t="s">
        <v>63</v>
      </c>
      <c r="B52" s="34" t="s">
        <v>150</v>
      </c>
      <c r="C52" s="19">
        <v>14</v>
      </c>
      <c r="D52" s="20" t="s">
        <v>10</v>
      </c>
      <c r="E52" s="42"/>
      <c r="F52" s="42"/>
      <c r="G52" s="42">
        <f t="shared" si="4"/>
        <v>0</v>
      </c>
      <c r="H52" s="42">
        <f t="shared" si="5"/>
        <v>0</v>
      </c>
    </row>
    <row r="53" spans="1:8" s="23" customFormat="1" ht="46.5">
      <c r="A53" s="18" t="s">
        <v>64</v>
      </c>
      <c r="B53" s="34" t="s">
        <v>76</v>
      </c>
      <c r="C53" s="19">
        <v>12</v>
      </c>
      <c r="D53" s="20" t="s">
        <v>10</v>
      </c>
      <c r="E53" s="42"/>
      <c r="F53" s="42"/>
      <c r="G53" s="42">
        <f t="shared" si="4"/>
        <v>0</v>
      </c>
      <c r="H53" s="42">
        <f t="shared" si="5"/>
        <v>0</v>
      </c>
    </row>
    <row r="54" spans="1:8" s="23" customFormat="1" ht="46.5">
      <c r="A54" s="18" t="s">
        <v>65</v>
      </c>
      <c r="B54" s="34" t="s">
        <v>77</v>
      </c>
      <c r="C54" s="19">
        <v>4</v>
      </c>
      <c r="D54" s="20" t="s">
        <v>10</v>
      </c>
      <c r="E54" s="42"/>
      <c r="F54" s="42"/>
      <c r="G54" s="42">
        <f t="shared" si="4"/>
        <v>0</v>
      </c>
      <c r="H54" s="42">
        <f t="shared" si="5"/>
        <v>0</v>
      </c>
    </row>
    <row r="55" spans="1:8" s="23" customFormat="1" ht="30.75">
      <c r="A55" s="18" t="s">
        <v>96</v>
      </c>
      <c r="B55" s="34" t="s">
        <v>108</v>
      </c>
      <c r="C55" s="19">
        <v>10</v>
      </c>
      <c r="D55" s="20" t="s">
        <v>10</v>
      </c>
      <c r="E55" s="42"/>
      <c r="F55" s="42"/>
      <c r="G55" s="42">
        <f t="shared" si="4"/>
        <v>0</v>
      </c>
      <c r="H55" s="42">
        <f t="shared" si="5"/>
        <v>0</v>
      </c>
    </row>
    <row r="56" spans="1:8" s="23" customFormat="1" ht="15">
      <c r="A56" s="18" t="s">
        <v>99</v>
      </c>
      <c r="B56" s="34" t="s">
        <v>167</v>
      </c>
      <c r="C56" s="19">
        <v>14</v>
      </c>
      <c r="D56" s="20" t="s">
        <v>10</v>
      </c>
      <c r="E56" s="42"/>
      <c r="F56" s="42"/>
      <c r="G56" s="42">
        <f t="shared" si="4"/>
        <v>0</v>
      </c>
      <c r="H56" s="42">
        <f t="shared" si="5"/>
        <v>0</v>
      </c>
    </row>
    <row r="57" spans="1:8" s="23" customFormat="1" ht="15">
      <c r="A57" s="18" t="s">
        <v>100</v>
      </c>
      <c r="B57" s="34" t="s">
        <v>54</v>
      </c>
      <c r="C57" s="19">
        <f>SUM(C49:C56)</f>
        <v>165</v>
      </c>
      <c r="D57" s="20" t="s">
        <v>10</v>
      </c>
      <c r="E57" s="42"/>
      <c r="F57" s="42"/>
      <c r="G57" s="42">
        <f t="shared" si="4"/>
        <v>0</v>
      </c>
      <c r="H57" s="42">
        <f t="shared" si="5"/>
        <v>0</v>
      </c>
    </row>
    <row r="58" spans="1:8" s="23" customFormat="1" ht="15">
      <c r="A58" s="18" t="s">
        <v>120</v>
      </c>
      <c r="B58" s="34" t="s">
        <v>145</v>
      </c>
      <c r="C58" s="19">
        <v>10</v>
      </c>
      <c r="D58" s="20" t="s">
        <v>10</v>
      </c>
      <c r="E58" s="42"/>
      <c r="F58" s="42"/>
      <c r="G58" s="42">
        <f t="shared" si="4"/>
        <v>0</v>
      </c>
      <c r="H58" s="42">
        <f t="shared" si="5"/>
        <v>0</v>
      </c>
    </row>
    <row r="59" spans="1:8" s="23" customFormat="1" ht="15">
      <c r="A59" s="18" t="s">
        <v>168</v>
      </c>
      <c r="B59" s="34" t="s">
        <v>146</v>
      </c>
      <c r="C59" s="19">
        <v>14</v>
      </c>
      <c r="D59" s="20" t="s">
        <v>10</v>
      </c>
      <c r="E59" s="42"/>
      <c r="F59" s="42"/>
      <c r="G59" s="42">
        <f t="shared" si="4"/>
        <v>0</v>
      </c>
      <c r="H59" s="42">
        <f t="shared" si="5"/>
        <v>0</v>
      </c>
    </row>
    <row r="60" spans="1:8" s="23" customFormat="1" ht="15">
      <c r="A60" s="18"/>
      <c r="B60" s="19"/>
      <c r="C60" s="19"/>
      <c r="D60" s="20"/>
      <c r="E60" s="42"/>
      <c r="F60" s="42"/>
      <c r="G60" s="42"/>
      <c r="H60" s="42"/>
    </row>
    <row r="61" spans="1:8" s="23" customFormat="1" ht="17.25">
      <c r="A61" s="18"/>
      <c r="B61" s="28" t="s">
        <v>9</v>
      </c>
      <c r="C61" s="19"/>
      <c r="D61" s="20"/>
      <c r="E61" s="42"/>
      <c r="F61" s="42"/>
      <c r="G61" s="42">
        <f>SUM(G49:G59)</f>
        <v>0</v>
      </c>
      <c r="H61" s="42">
        <f>SUM(H49:H59)</f>
        <v>0</v>
      </c>
    </row>
    <row r="62" spans="1:8" s="23" customFormat="1" ht="17.25">
      <c r="A62" s="18"/>
      <c r="B62" s="28"/>
      <c r="C62" s="19"/>
      <c r="D62" s="20"/>
      <c r="E62" s="42"/>
      <c r="F62" s="42"/>
      <c r="G62" s="42"/>
      <c r="H62" s="42"/>
    </row>
    <row r="63" spans="1:8" s="23" customFormat="1" ht="17.25">
      <c r="A63" s="18"/>
      <c r="B63" s="28" t="s">
        <v>37</v>
      </c>
      <c r="C63" s="19"/>
      <c r="D63" s="20"/>
      <c r="E63" s="42"/>
      <c r="F63" s="42"/>
      <c r="G63" s="42"/>
      <c r="H63" s="42"/>
    </row>
    <row r="64" spans="1:8" s="23" customFormat="1" ht="17.25">
      <c r="A64" s="18"/>
      <c r="B64" s="28"/>
      <c r="C64" s="19"/>
      <c r="D64" s="20"/>
      <c r="E64" s="42"/>
      <c r="F64" s="42"/>
      <c r="G64" s="42"/>
      <c r="H64" s="42"/>
    </row>
    <row r="65" spans="1:8" s="23" customFormat="1" ht="15">
      <c r="A65" s="18" t="s">
        <v>19</v>
      </c>
      <c r="B65" s="34" t="s">
        <v>116</v>
      </c>
      <c r="C65" s="19">
        <v>5</v>
      </c>
      <c r="D65" s="20" t="s">
        <v>10</v>
      </c>
      <c r="E65" s="42"/>
      <c r="F65" s="42"/>
      <c r="G65" s="42">
        <f>E65*C65</f>
        <v>0</v>
      </c>
      <c r="H65" s="42">
        <f>F65*C65</f>
        <v>0</v>
      </c>
    </row>
    <row r="66" spans="1:8" s="23" customFormat="1" ht="15">
      <c r="A66" s="18" t="s">
        <v>20</v>
      </c>
      <c r="B66" s="34" t="s">
        <v>55</v>
      </c>
      <c r="C66" s="19">
        <v>11</v>
      </c>
      <c r="D66" s="20" t="s">
        <v>10</v>
      </c>
      <c r="E66" s="42"/>
      <c r="F66" s="42"/>
      <c r="G66" s="42">
        <f aca="true" t="shared" si="6" ref="G66:G76">E66*C66</f>
        <v>0</v>
      </c>
      <c r="H66" s="42">
        <f aca="true" t="shared" si="7" ref="H66:H76">F66*C66</f>
        <v>0</v>
      </c>
    </row>
    <row r="67" spans="1:8" s="23" customFormat="1" ht="30.75">
      <c r="A67" s="18" t="s">
        <v>102</v>
      </c>
      <c r="B67" s="35" t="s">
        <v>128</v>
      </c>
      <c r="C67" s="19">
        <v>5</v>
      </c>
      <c r="D67" s="20" t="s">
        <v>10</v>
      </c>
      <c r="E67" s="42"/>
      <c r="F67" s="42"/>
      <c r="G67" s="42">
        <f t="shared" si="6"/>
        <v>0</v>
      </c>
      <c r="H67" s="42">
        <f t="shared" si="7"/>
        <v>0</v>
      </c>
    </row>
    <row r="68" spans="1:8" s="23" customFormat="1" ht="15">
      <c r="A68" s="18" t="s">
        <v>21</v>
      </c>
      <c r="B68" s="35" t="s">
        <v>151</v>
      </c>
      <c r="C68" s="19">
        <v>120</v>
      </c>
      <c r="D68" s="20" t="s">
        <v>56</v>
      </c>
      <c r="E68" s="42"/>
      <c r="F68" s="42"/>
      <c r="G68" s="42">
        <f t="shared" si="6"/>
        <v>0</v>
      </c>
      <c r="H68" s="42">
        <f t="shared" si="7"/>
        <v>0</v>
      </c>
    </row>
    <row r="69" spans="1:8" s="23" customFormat="1" ht="46.5">
      <c r="A69" s="18" t="s">
        <v>103</v>
      </c>
      <c r="B69" s="35" t="s">
        <v>117</v>
      </c>
      <c r="C69" s="19">
        <v>4</v>
      </c>
      <c r="D69" s="20" t="s">
        <v>10</v>
      </c>
      <c r="E69" s="42"/>
      <c r="F69" s="42"/>
      <c r="G69" s="42">
        <f t="shared" si="6"/>
        <v>0</v>
      </c>
      <c r="H69" s="42">
        <f t="shared" si="7"/>
        <v>0</v>
      </c>
    </row>
    <row r="70" spans="1:8" s="23" customFormat="1" ht="15">
      <c r="A70" s="18" t="s">
        <v>43</v>
      </c>
      <c r="B70" s="35" t="s">
        <v>114</v>
      </c>
      <c r="C70" s="19">
        <v>150</v>
      </c>
      <c r="D70" s="20" t="s">
        <v>56</v>
      </c>
      <c r="E70" s="42"/>
      <c r="F70" s="42"/>
      <c r="G70" s="42">
        <f t="shared" si="6"/>
        <v>0</v>
      </c>
      <c r="H70" s="42">
        <f t="shared" si="7"/>
        <v>0</v>
      </c>
    </row>
    <row r="71" spans="1:8" s="23" customFormat="1" ht="15">
      <c r="A71" s="18" t="s">
        <v>22</v>
      </c>
      <c r="B71" s="34" t="s">
        <v>51</v>
      </c>
      <c r="C71" s="19">
        <v>1</v>
      </c>
      <c r="D71" s="20" t="s">
        <v>10</v>
      </c>
      <c r="E71" s="42"/>
      <c r="F71" s="42"/>
      <c r="G71" s="42">
        <f t="shared" si="6"/>
        <v>0</v>
      </c>
      <c r="H71" s="42">
        <f t="shared" si="7"/>
        <v>0</v>
      </c>
    </row>
    <row r="72" spans="1:8" s="23" customFormat="1" ht="15">
      <c r="A72" s="18" t="s">
        <v>29</v>
      </c>
      <c r="B72" s="34" t="s">
        <v>101</v>
      </c>
      <c r="C72" s="19">
        <v>2</v>
      </c>
      <c r="D72" s="20" t="s">
        <v>11</v>
      </c>
      <c r="E72" s="42"/>
      <c r="F72" s="42"/>
      <c r="G72" s="42">
        <f t="shared" si="6"/>
        <v>0</v>
      </c>
      <c r="H72" s="42">
        <f t="shared" si="7"/>
        <v>0</v>
      </c>
    </row>
    <row r="73" spans="1:8" s="23" customFormat="1" ht="15">
      <c r="A73" s="18" t="s">
        <v>94</v>
      </c>
      <c r="B73" s="34" t="s">
        <v>113</v>
      </c>
      <c r="C73" s="19">
        <v>16</v>
      </c>
      <c r="D73" s="20" t="s">
        <v>10</v>
      </c>
      <c r="E73" s="42"/>
      <c r="F73" s="42"/>
      <c r="G73" s="42">
        <f t="shared" si="6"/>
        <v>0</v>
      </c>
      <c r="H73" s="42">
        <f t="shared" si="7"/>
        <v>0</v>
      </c>
    </row>
    <row r="74" spans="1:8" s="23" customFormat="1" ht="15">
      <c r="A74" s="18" t="s">
        <v>95</v>
      </c>
      <c r="B74" s="34" t="s">
        <v>153</v>
      </c>
      <c r="C74" s="19">
        <v>4</v>
      </c>
      <c r="D74" s="20" t="s">
        <v>10</v>
      </c>
      <c r="E74" s="42"/>
      <c r="F74" s="42"/>
      <c r="G74" s="42">
        <f t="shared" si="6"/>
        <v>0</v>
      </c>
      <c r="H74" s="42">
        <f t="shared" si="7"/>
        <v>0</v>
      </c>
    </row>
    <row r="75" spans="1:8" s="23" customFormat="1" ht="15">
      <c r="A75" s="18" t="s">
        <v>104</v>
      </c>
      <c r="B75" s="34" t="s">
        <v>152</v>
      </c>
      <c r="C75" s="19">
        <v>7</v>
      </c>
      <c r="D75" s="20" t="s">
        <v>10</v>
      </c>
      <c r="E75" s="42"/>
      <c r="F75" s="42"/>
      <c r="G75" s="42">
        <f t="shared" si="6"/>
        <v>0</v>
      </c>
      <c r="H75" s="42">
        <f t="shared" si="7"/>
        <v>0</v>
      </c>
    </row>
    <row r="76" spans="1:8" s="23" customFormat="1" ht="15">
      <c r="A76" s="18" t="s">
        <v>107</v>
      </c>
      <c r="B76" s="34" t="s">
        <v>122</v>
      </c>
      <c r="C76" s="19">
        <v>1</v>
      </c>
      <c r="D76" s="20" t="s">
        <v>11</v>
      </c>
      <c r="E76" s="42"/>
      <c r="F76" s="42"/>
      <c r="G76" s="42">
        <f t="shared" si="6"/>
        <v>0</v>
      </c>
      <c r="H76" s="42">
        <f t="shared" si="7"/>
        <v>0</v>
      </c>
    </row>
    <row r="77" spans="1:8" s="23" customFormat="1" ht="15">
      <c r="A77" s="18"/>
      <c r="B77" s="19"/>
      <c r="C77" s="19"/>
      <c r="D77" s="20"/>
      <c r="E77" s="42"/>
      <c r="F77" s="42"/>
      <c r="G77" s="42"/>
      <c r="H77" s="42"/>
    </row>
    <row r="78" spans="1:8" s="23" customFormat="1" ht="17.25">
      <c r="A78" s="19"/>
      <c r="B78" s="28" t="s">
        <v>9</v>
      </c>
      <c r="C78" s="19"/>
      <c r="D78" s="20"/>
      <c r="E78" s="42"/>
      <c r="F78" s="42"/>
      <c r="G78" s="42">
        <f>SUM(G65:G76)</f>
        <v>0</v>
      </c>
      <c r="H78" s="42">
        <f>SUM(H65:H76)</f>
        <v>0</v>
      </c>
    </row>
    <row r="79" spans="1:8" s="23" customFormat="1" ht="15">
      <c r="A79" s="18"/>
      <c r="B79" s="19"/>
      <c r="C79" s="19"/>
      <c r="D79" s="20"/>
      <c r="E79" s="42"/>
      <c r="F79" s="42"/>
      <c r="G79" s="42"/>
      <c r="H79" s="42"/>
    </row>
    <row r="80" spans="1:8" s="23" customFormat="1" ht="17.25">
      <c r="A80" s="18"/>
      <c r="B80" s="28" t="s">
        <v>23</v>
      </c>
      <c r="C80" s="19" t="s">
        <v>8</v>
      </c>
      <c r="D80" s="20" t="s">
        <v>8</v>
      </c>
      <c r="E80" s="42"/>
      <c r="F80" s="42"/>
      <c r="G80" s="42"/>
      <c r="H80" s="42"/>
    </row>
    <row r="81" spans="1:8" s="23" customFormat="1" ht="17.25">
      <c r="A81" s="18"/>
      <c r="B81" s="28"/>
      <c r="C81" s="19"/>
      <c r="D81" s="20"/>
      <c r="E81" s="42"/>
      <c r="F81" s="42"/>
      <c r="G81" s="42"/>
      <c r="H81" s="42"/>
    </row>
    <row r="82" spans="1:8" s="23" customFormat="1" ht="15">
      <c r="A82" s="18" t="s">
        <v>24</v>
      </c>
      <c r="B82" s="34" t="s">
        <v>154</v>
      </c>
      <c r="C82" s="19">
        <v>2</v>
      </c>
      <c r="D82" s="20" t="s">
        <v>11</v>
      </c>
      <c r="E82" s="42"/>
      <c r="F82" s="42"/>
      <c r="G82" s="42">
        <f>E82*C82</f>
        <v>0</v>
      </c>
      <c r="H82" s="42">
        <f>F82*C82</f>
        <v>0</v>
      </c>
    </row>
    <row r="83" spans="1:8" s="23" customFormat="1" ht="30.75">
      <c r="A83" s="18" t="s">
        <v>47</v>
      </c>
      <c r="B83" s="31" t="s">
        <v>78</v>
      </c>
      <c r="C83" s="19">
        <v>1</v>
      </c>
      <c r="D83" s="20" t="s">
        <v>10</v>
      </c>
      <c r="E83" s="42"/>
      <c r="F83" s="42"/>
      <c r="G83" s="42"/>
      <c r="H83" s="42"/>
    </row>
    <row r="84" spans="1:8" s="23" customFormat="1" ht="30.75">
      <c r="A84" s="18" t="s">
        <v>57</v>
      </c>
      <c r="B84" s="31" t="s">
        <v>78</v>
      </c>
      <c r="C84" s="19">
        <v>8</v>
      </c>
      <c r="D84" s="20" t="s">
        <v>10</v>
      </c>
      <c r="E84" s="42"/>
      <c r="F84" s="42"/>
      <c r="G84" s="42">
        <f aca="true" t="shared" si="8" ref="G84:G104">E84*C84</f>
        <v>0</v>
      </c>
      <c r="H84" s="42">
        <f aca="true" t="shared" si="9" ref="H84:H104">F84*C84</f>
        <v>0</v>
      </c>
    </row>
    <row r="85" spans="1:8" s="23" customFormat="1" ht="46.5">
      <c r="A85" s="18" t="s">
        <v>58</v>
      </c>
      <c r="B85" s="31" t="s">
        <v>79</v>
      </c>
      <c r="C85" s="19">
        <v>2</v>
      </c>
      <c r="D85" s="20" t="s">
        <v>10</v>
      </c>
      <c r="E85" s="42"/>
      <c r="F85" s="42"/>
      <c r="G85" s="42">
        <f t="shared" si="8"/>
        <v>0</v>
      </c>
      <c r="H85" s="42">
        <f t="shared" si="9"/>
        <v>0</v>
      </c>
    </row>
    <row r="86" spans="1:8" s="23" customFormat="1" ht="46.5">
      <c r="A86" s="18" t="s">
        <v>66</v>
      </c>
      <c r="B86" s="31" t="s">
        <v>80</v>
      </c>
      <c r="C86" s="19">
        <v>41</v>
      </c>
      <c r="D86" s="20" t="s">
        <v>10</v>
      </c>
      <c r="E86" s="42"/>
      <c r="F86" s="42"/>
      <c r="G86" s="42">
        <f t="shared" si="8"/>
        <v>0</v>
      </c>
      <c r="H86" s="42">
        <f t="shared" si="9"/>
        <v>0</v>
      </c>
    </row>
    <row r="87" spans="1:8" s="23" customFormat="1" ht="30.75">
      <c r="A87" s="18" t="s">
        <v>67</v>
      </c>
      <c r="B87" s="31" t="s">
        <v>170</v>
      </c>
      <c r="C87" s="19">
        <v>1</v>
      </c>
      <c r="D87" s="20" t="s">
        <v>10</v>
      </c>
      <c r="E87" s="42"/>
      <c r="F87" s="42"/>
      <c r="G87" s="42">
        <f t="shared" si="8"/>
        <v>0</v>
      </c>
      <c r="H87" s="42">
        <f t="shared" si="9"/>
        <v>0</v>
      </c>
    </row>
    <row r="88" spans="1:8" s="23" customFormat="1" ht="30.75">
      <c r="A88" s="18" t="s">
        <v>198</v>
      </c>
      <c r="B88" s="31" t="s">
        <v>171</v>
      </c>
      <c r="C88" s="19">
        <v>2</v>
      </c>
      <c r="D88" s="20" t="s">
        <v>10</v>
      </c>
      <c r="E88" s="42"/>
      <c r="F88" s="42"/>
      <c r="G88" s="42">
        <f t="shared" si="8"/>
        <v>0</v>
      </c>
      <c r="H88" s="42">
        <f t="shared" si="9"/>
        <v>0</v>
      </c>
    </row>
    <row r="89" spans="1:8" s="23" customFormat="1" ht="30.75">
      <c r="A89" s="18" t="s">
        <v>199</v>
      </c>
      <c r="B89" s="31" t="s">
        <v>164</v>
      </c>
      <c r="C89" s="19">
        <v>6</v>
      </c>
      <c r="D89" s="20" t="s">
        <v>10</v>
      </c>
      <c r="E89" s="42"/>
      <c r="F89" s="42"/>
      <c r="G89" s="42">
        <f t="shared" si="8"/>
        <v>0</v>
      </c>
      <c r="H89" s="42">
        <f t="shared" si="9"/>
        <v>0</v>
      </c>
    </row>
    <row r="90" spans="1:8" s="23" customFormat="1" ht="30.75">
      <c r="A90" s="18" t="s">
        <v>82</v>
      </c>
      <c r="B90" s="31" t="s">
        <v>182</v>
      </c>
      <c r="C90" s="19">
        <v>2</v>
      </c>
      <c r="D90" s="20" t="s">
        <v>10</v>
      </c>
      <c r="E90" s="42"/>
      <c r="F90" s="42"/>
      <c r="G90" s="42">
        <f t="shared" si="8"/>
        <v>0</v>
      </c>
      <c r="H90" s="42">
        <f t="shared" si="9"/>
        <v>0</v>
      </c>
    </row>
    <row r="91" spans="1:8" s="23" customFormat="1" ht="30.75">
      <c r="A91" s="18" t="s">
        <v>83</v>
      </c>
      <c r="B91" s="31" t="s">
        <v>166</v>
      </c>
      <c r="C91" s="19">
        <v>1</v>
      </c>
      <c r="D91" s="20" t="s">
        <v>10</v>
      </c>
      <c r="E91" s="42"/>
      <c r="F91" s="42"/>
      <c r="G91" s="42">
        <f t="shared" si="8"/>
        <v>0</v>
      </c>
      <c r="H91" s="42">
        <f t="shared" si="9"/>
        <v>0</v>
      </c>
    </row>
    <row r="92" spans="1:8" s="23" customFormat="1" ht="15">
      <c r="A92" s="18" t="s">
        <v>84</v>
      </c>
      <c r="B92" s="31" t="s">
        <v>109</v>
      </c>
      <c r="C92" s="19">
        <v>1</v>
      </c>
      <c r="D92" s="20" t="s">
        <v>10</v>
      </c>
      <c r="E92" s="42"/>
      <c r="F92" s="42"/>
      <c r="G92" s="42">
        <f t="shared" si="8"/>
        <v>0</v>
      </c>
      <c r="H92" s="42">
        <f t="shared" si="9"/>
        <v>0</v>
      </c>
    </row>
    <row r="93" spans="1:8" s="23" customFormat="1" ht="46.5">
      <c r="A93" s="18" t="s">
        <v>85</v>
      </c>
      <c r="B93" s="31" t="s">
        <v>181</v>
      </c>
      <c r="C93" s="19">
        <v>1</v>
      </c>
      <c r="D93" s="20" t="s">
        <v>10</v>
      </c>
      <c r="E93" s="42"/>
      <c r="F93" s="42"/>
      <c r="G93" s="42">
        <f t="shared" si="8"/>
        <v>0</v>
      </c>
      <c r="H93" s="42">
        <f t="shared" si="9"/>
        <v>0</v>
      </c>
    </row>
    <row r="94" spans="1:8" s="23" customFormat="1" ht="33">
      <c r="A94" s="18" t="s">
        <v>200</v>
      </c>
      <c r="B94" s="34" t="s">
        <v>135</v>
      </c>
      <c r="C94" s="19">
        <v>1</v>
      </c>
      <c r="D94" s="20" t="s">
        <v>10</v>
      </c>
      <c r="E94" s="42"/>
      <c r="F94" s="42"/>
      <c r="G94" s="42">
        <f t="shared" si="8"/>
        <v>0</v>
      </c>
      <c r="H94" s="42">
        <f t="shared" si="9"/>
        <v>0</v>
      </c>
    </row>
    <row r="95" spans="1:8" s="23" customFormat="1" ht="15">
      <c r="A95" s="18" t="s">
        <v>86</v>
      </c>
      <c r="B95" s="33" t="s">
        <v>155</v>
      </c>
      <c r="C95" s="19">
        <v>1</v>
      </c>
      <c r="D95" s="20" t="s">
        <v>10</v>
      </c>
      <c r="E95" s="42"/>
      <c r="F95" s="42"/>
      <c r="G95" s="42">
        <f t="shared" si="8"/>
        <v>0</v>
      </c>
      <c r="H95" s="42">
        <f t="shared" si="9"/>
        <v>0</v>
      </c>
    </row>
    <row r="96" spans="1:8" s="23" customFormat="1" ht="15">
      <c r="A96" s="18" t="s">
        <v>87</v>
      </c>
      <c r="B96" s="33" t="s">
        <v>156</v>
      </c>
      <c r="C96" s="19">
        <v>2</v>
      </c>
      <c r="D96" s="20" t="s">
        <v>10</v>
      </c>
      <c r="E96" s="42"/>
      <c r="F96" s="42"/>
      <c r="G96" s="42">
        <f t="shared" si="8"/>
        <v>0</v>
      </c>
      <c r="H96" s="42">
        <f t="shared" si="9"/>
        <v>0</v>
      </c>
    </row>
    <row r="97" spans="1:8" s="23" customFormat="1" ht="15">
      <c r="A97" s="18" t="s">
        <v>88</v>
      </c>
      <c r="B97" s="33" t="s">
        <v>157</v>
      </c>
      <c r="C97" s="19">
        <v>1</v>
      </c>
      <c r="D97" s="20" t="s">
        <v>10</v>
      </c>
      <c r="E97" s="42"/>
      <c r="F97" s="42"/>
      <c r="G97" s="42">
        <f t="shared" si="8"/>
        <v>0</v>
      </c>
      <c r="H97" s="42">
        <f t="shared" si="9"/>
        <v>0</v>
      </c>
    </row>
    <row r="98" spans="1:8" s="23" customFormat="1" ht="15">
      <c r="A98" s="18" t="s">
        <v>89</v>
      </c>
      <c r="B98" s="33" t="s">
        <v>158</v>
      </c>
      <c r="C98" s="19">
        <v>1</v>
      </c>
      <c r="D98" s="20" t="s">
        <v>10</v>
      </c>
      <c r="E98" s="42"/>
      <c r="F98" s="42"/>
      <c r="G98" s="42">
        <f t="shared" si="8"/>
        <v>0</v>
      </c>
      <c r="H98" s="42">
        <f t="shared" si="9"/>
        <v>0</v>
      </c>
    </row>
    <row r="99" spans="1:8" s="23" customFormat="1" ht="15">
      <c r="A99" s="18" t="s">
        <v>90</v>
      </c>
      <c r="B99" s="34" t="s">
        <v>165</v>
      </c>
      <c r="C99" s="19">
        <v>3</v>
      </c>
      <c r="D99" s="20" t="s">
        <v>10</v>
      </c>
      <c r="E99" s="42"/>
      <c r="F99" s="42"/>
      <c r="G99" s="42">
        <f t="shared" si="8"/>
        <v>0</v>
      </c>
      <c r="H99" s="42">
        <f t="shared" si="9"/>
        <v>0</v>
      </c>
    </row>
    <row r="100" spans="1:8" s="23" customFormat="1" ht="15">
      <c r="A100" s="18" t="s">
        <v>91</v>
      </c>
      <c r="B100" s="34" t="s">
        <v>159</v>
      </c>
      <c r="C100" s="19">
        <v>1</v>
      </c>
      <c r="D100" s="20" t="s">
        <v>11</v>
      </c>
      <c r="E100" s="42"/>
      <c r="F100" s="42"/>
      <c r="G100" s="42">
        <f t="shared" si="8"/>
        <v>0</v>
      </c>
      <c r="H100" s="42">
        <f t="shared" si="9"/>
        <v>0</v>
      </c>
    </row>
    <row r="101" spans="1:8" s="23" customFormat="1" ht="15">
      <c r="A101" s="18" t="s">
        <v>92</v>
      </c>
      <c r="B101" s="34" t="s">
        <v>160</v>
      </c>
      <c r="C101" s="19">
        <v>1</v>
      </c>
      <c r="D101" s="20" t="s">
        <v>10</v>
      </c>
      <c r="E101" s="42"/>
      <c r="F101" s="42"/>
      <c r="G101" s="42">
        <f t="shared" si="8"/>
        <v>0</v>
      </c>
      <c r="H101" s="42">
        <f t="shared" si="9"/>
        <v>0</v>
      </c>
    </row>
    <row r="102" spans="1:8" s="23" customFormat="1" ht="15">
      <c r="A102" s="18" t="s">
        <v>201</v>
      </c>
      <c r="B102" s="34" t="s">
        <v>121</v>
      </c>
      <c r="C102" s="19">
        <v>1</v>
      </c>
      <c r="D102" s="20" t="s">
        <v>11</v>
      </c>
      <c r="E102" s="42"/>
      <c r="F102" s="42"/>
      <c r="G102" s="42">
        <f t="shared" si="8"/>
        <v>0</v>
      </c>
      <c r="H102" s="42">
        <f t="shared" si="9"/>
        <v>0</v>
      </c>
    </row>
    <row r="103" spans="1:8" s="23" customFormat="1" ht="15">
      <c r="A103" s="18" t="s">
        <v>93</v>
      </c>
      <c r="B103" s="34" t="s">
        <v>162</v>
      </c>
      <c r="C103" s="19">
        <v>2</v>
      </c>
      <c r="D103" s="20" t="s">
        <v>10</v>
      </c>
      <c r="E103" s="42"/>
      <c r="F103" s="42"/>
      <c r="G103" s="42">
        <f t="shared" si="8"/>
        <v>0</v>
      </c>
      <c r="H103" s="42">
        <f t="shared" si="9"/>
        <v>0</v>
      </c>
    </row>
    <row r="104" spans="1:8" s="23" customFormat="1" ht="15">
      <c r="A104" s="18" t="s">
        <v>163</v>
      </c>
      <c r="B104" s="34" t="s">
        <v>161</v>
      </c>
      <c r="C104" s="19">
        <v>1</v>
      </c>
      <c r="D104" s="20" t="s">
        <v>10</v>
      </c>
      <c r="E104" s="42"/>
      <c r="F104" s="42"/>
      <c r="G104" s="42">
        <f t="shared" si="8"/>
        <v>0</v>
      </c>
      <c r="H104" s="42">
        <f t="shared" si="9"/>
        <v>0</v>
      </c>
    </row>
    <row r="105" spans="1:8" s="23" customFormat="1" ht="15">
      <c r="A105" s="18"/>
      <c r="B105" s="34"/>
      <c r="C105" s="19"/>
      <c r="D105" s="20"/>
      <c r="E105" s="42"/>
      <c r="F105" s="42"/>
      <c r="G105" s="42"/>
      <c r="H105" s="42"/>
    </row>
    <row r="106" spans="1:8" s="23" customFormat="1" ht="17.25">
      <c r="A106" s="17"/>
      <c r="B106" s="28" t="s">
        <v>9</v>
      </c>
      <c r="C106" s="17"/>
      <c r="D106" s="24"/>
      <c r="E106" s="42"/>
      <c r="F106" s="42"/>
      <c r="G106" s="42">
        <f>SUM(G82:G104)</f>
        <v>0</v>
      </c>
      <c r="H106" s="42">
        <f>SUM(H82:H104)</f>
        <v>0</v>
      </c>
    </row>
    <row r="107" spans="1:8" s="23" customFormat="1" ht="17.25">
      <c r="A107" s="17"/>
      <c r="B107" s="28"/>
      <c r="C107" s="17"/>
      <c r="D107" s="24"/>
      <c r="E107" s="42"/>
      <c r="F107" s="42"/>
      <c r="G107" s="42"/>
      <c r="H107" s="42"/>
    </row>
    <row r="108" spans="1:8" s="22" customFormat="1" ht="17.25">
      <c r="A108" s="25"/>
      <c r="B108" s="29" t="s">
        <v>25</v>
      </c>
      <c r="C108" s="25"/>
      <c r="D108" s="26"/>
      <c r="E108" s="43"/>
      <c r="F108" s="43"/>
      <c r="G108" s="43"/>
      <c r="H108" s="42"/>
    </row>
    <row r="109" spans="1:8" s="22" customFormat="1" ht="17.25">
      <c r="A109" s="19"/>
      <c r="B109" s="28"/>
      <c r="C109" s="19"/>
      <c r="D109" s="20"/>
      <c r="E109" s="42"/>
      <c r="F109" s="42"/>
      <c r="G109" s="42"/>
      <c r="H109" s="42"/>
    </row>
    <row r="110" spans="1:8" s="22" customFormat="1" ht="15">
      <c r="A110" s="18" t="s">
        <v>31</v>
      </c>
      <c r="B110" s="34" t="s">
        <v>124</v>
      </c>
      <c r="C110" s="19">
        <v>1</v>
      </c>
      <c r="D110" s="20" t="s">
        <v>11</v>
      </c>
      <c r="E110" s="42"/>
      <c r="F110" s="42"/>
      <c r="G110" s="42">
        <f aca="true" t="shared" si="10" ref="G110:G115">E110*C110</f>
        <v>0</v>
      </c>
      <c r="H110" s="42">
        <f aca="true" t="shared" si="11" ref="H110:H115">F110*C110</f>
        <v>0</v>
      </c>
    </row>
    <row r="111" spans="1:8" s="22" customFormat="1" ht="15">
      <c r="A111" s="18" t="s">
        <v>32</v>
      </c>
      <c r="B111" s="34" t="s">
        <v>134</v>
      </c>
      <c r="C111" s="19">
        <v>1</v>
      </c>
      <c r="D111" s="20" t="s">
        <v>11</v>
      </c>
      <c r="E111" s="42"/>
      <c r="F111" s="42"/>
      <c r="G111" s="42">
        <f t="shared" si="10"/>
        <v>0</v>
      </c>
      <c r="H111" s="42">
        <f t="shared" si="11"/>
        <v>0</v>
      </c>
    </row>
    <row r="112" spans="1:8" s="23" customFormat="1" ht="15">
      <c r="A112" s="18" t="s">
        <v>39</v>
      </c>
      <c r="B112" s="34" t="s">
        <v>12</v>
      </c>
      <c r="C112" s="19">
        <v>1</v>
      </c>
      <c r="D112" s="20" t="s">
        <v>11</v>
      </c>
      <c r="E112" s="42"/>
      <c r="F112" s="42"/>
      <c r="G112" s="42">
        <f t="shared" si="10"/>
        <v>0</v>
      </c>
      <c r="H112" s="42">
        <f t="shared" si="11"/>
        <v>0</v>
      </c>
    </row>
    <row r="113" spans="1:8" s="23" customFormat="1" ht="15">
      <c r="A113" s="18" t="s">
        <v>35</v>
      </c>
      <c r="B113" s="34" t="s">
        <v>38</v>
      </c>
      <c r="C113" s="19">
        <v>1</v>
      </c>
      <c r="D113" s="20" t="s">
        <v>11</v>
      </c>
      <c r="E113" s="42"/>
      <c r="F113" s="42"/>
      <c r="G113" s="42">
        <f t="shared" si="10"/>
        <v>0</v>
      </c>
      <c r="H113" s="42">
        <f t="shared" si="11"/>
        <v>0</v>
      </c>
    </row>
    <row r="114" spans="1:8" s="23" customFormat="1" ht="15">
      <c r="A114" s="18" t="s">
        <v>119</v>
      </c>
      <c r="B114" s="34" t="s">
        <v>105</v>
      </c>
      <c r="C114" s="19">
        <v>1</v>
      </c>
      <c r="D114" s="20" t="s">
        <v>11</v>
      </c>
      <c r="E114" s="42"/>
      <c r="F114" s="42"/>
      <c r="G114" s="42">
        <f t="shared" si="10"/>
        <v>0</v>
      </c>
      <c r="H114" s="42">
        <f t="shared" si="11"/>
        <v>0</v>
      </c>
    </row>
    <row r="115" spans="1:8" s="23" customFormat="1" ht="15">
      <c r="A115" s="18" t="s">
        <v>123</v>
      </c>
      <c r="B115" s="34" t="s">
        <v>118</v>
      </c>
      <c r="C115" s="19">
        <v>1</v>
      </c>
      <c r="D115" s="20" t="s">
        <v>11</v>
      </c>
      <c r="E115" s="42"/>
      <c r="F115" s="42"/>
      <c r="G115" s="42">
        <f t="shared" si="10"/>
        <v>0</v>
      </c>
      <c r="H115" s="42">
        <f t="shared" si="11"/>
        <v>0</v>
      </c>
    </row>
    <row r="116" spans="1:8" s="23" customFormat="1" ht="15">
      <c r="A116" s="18"/>
      <c r="B116" s="19"/>
      <c r="C116" s="19"/>
      <c r="D116" s="20"/>
      <c r="E116" s="42"/>
      <c r="F116" s="42"/>
      <c r="G116" s="42"/>
      <c r="H116" s="42"/>
    </row>
    <row r="117" spans="1:8" s="22" customFormat="1" ht="17.25">
      <c r="A117" s="25"/>
      <c r="B117" s="29" t="s">
        <v>9</v>
      </c>
      <c r="C117" s="25"/>
      <c r="D117" s="25"/>
      <c r="E117" s="43" t="s">
        <v>8</v>
      </c>
      <c r="F117" s="43" t="s">
        <v>8</v>
      </c>
      <c r="G117" s="43">
        <f>SUM(G110:G115)</f>
        <v>0</v>
      </c>
      <c r="H117" s="42">
        <f>SUM(H110:H115)</f>
        <v>0</v>
      </c>
    </row>
    <row r="118" spans="1:8" s="22" customFormat="1" ht="17.25">
      <c r="A118" s="19"/>
      <c r="B118" s="28"/>
      <c r="C118" s="19"/>
      <c r="D118" s="19"/>
      <c r="E118" s="42"/>
      <c r="F118" s="42"/>
      <c r="G118" s="42"/>
      <c r="H118" s="42"/>
    </row>
    <row r="119" spans="1:8" s="22" customFormat="1" ht="17.25">
      <c r="A119" s="25"/>
      <c r="B119" s="29" t="s">
        <v>183</v>
      </c>
      <c r="C119" s="25"/>
      <c r="D119" s="26"/>
      <c r="E119" s="43" t="s">
        <v>8</v>
      </c>
      <c r="F119" s="43" t="s">
        <v>8</v>
      </c>
      <c r="G119" s="43"/>
      <c r="H119" s="42"/>
    </row>
    <row r="120" spans="1:8" s="22" customFormat="1" ht="17.25">
      <c r="A120" s="19"/>
      <c r="B120" s="28"/>
      <c r="C120" s="19"/>
      <c r="D120" s="20"/>
      <c r="E120" s="42"/>
      <c r="F120" s="42"/>
      <c r="G120" s="42"/>
      <c r="H120" s="42"/>
    </row>
    <row r="121" spans="1:8" s="22" customFormat="1" ht="15">
      <c r="A121" s="18" t="s">
        <v>184</v>
      </c>
      <c r="B121" s="34" t="s">
        <v>185</v>
      </c>
      <c r="C121" s="19">
        <v>60</v>
      </c>
      <c r="D121" s="20" t="s">
        <v>10</v>
      </c>
      <c r="E121" s="47"/>
      <c r="F121" s="47"/>
      <c r="G121" s="47"/>
      <c r="H121" s="42"/>
    </row>
    <row r="122" spans="1:8" s="22" customFormat="1" ht="15">
      <c r="A122" s="18" t="s">
        <v>186</v>
      </c>
      <c r="B122" s="34" t="s">
        <v>187</v>
      </c>
      <c r="C122" s="19">
        <v>25</v>
      </c>
      <c r="D122" s="20" t="s">
        <v>10</v>
      </c>
      <c r="E122" s="47"/>
      <c r="F122" s="47"/>
      <c r="G122" s="47"/>
      <c r="H122" s="42"/>
    </row>
    <row r="123" spans="1:8" s="22" customFormat="1" ht="15">
      <c r="A123" s="18" t="s">
        <v>188</v>
      </c>
      <c r="B123" s="34" t="s">
        <v>189</v>
      </c>
      <c r="C123" s="19">
        <v>60</v>
      </c>
      <c r="D123" s="20" t="s">
        <v>10</v>
      </c>
      <c r="E123" s="47"/>
      <c r="F123" s="47"/>
      <c r="G123" s="47"/>
      <c r="H123" s="42"/>
    </row>
    <row r="124" spans="1:8" s="22" customFormat="1" ht="15">
      <c r="A124" s="18" t="s">
        <v>190</v>
      </c>
      <c r="B124" s="34" t="s">
        <v>191</v>
      </c>
      <c r="C124" s="19">
        <v>1500</v>
      </c>
      <c r="D124" s="20" t="s">
        <v>7</v>
      </c>
      <c r="E124" s="47"/>
      <c r="F124" s="47"/>
      <c r="G124" s="47"/>
      <c r="H124" s="42"/>
    </row>
    <row r="125" spans="1:8" s="22" customFormat="1" ht="15">
      <c r="A125" s="18" t="s">
        <v>192</v>
      </c>
      <c r="B125" s="34" t="s">
        <v>193</v>
      </c>
      <c r="C125" s="19">
        <v>1</v>
      </c>
      <c r="D125" s="20" t="s">
        <v>11</v>
      </c>
      <c r="E125" s="47"/>
      <c r="F125" s="47"/>
      <c r="G125" s="47"/>
      <c r="H125" s="42"/>
    </row>
    <row r="126" spans="1:8" s="22" customFormat="1" ht="15">
      <c r="A126" s="18" t="s">
        <v>194</v>
      </c>
      <c r="B126" s="34" t="s">
        <v>195</v>
      </c>
      <c r="C126" s="19">
        <v>1</v>
      </c>
      <c r="D126" s="20" t="s">
        <v>11</v>
      </c>
      <c r="E126" s="47"/>
      <c r="F126" s="47"/>
      <c r="G126" s="47"/>
      <c r="H126" s="42"/>
    </row>
    <row r="127" spans="1:8" s="22" customFormat="1" ht="15">
      <c r="A127" s="18" t="s">
        <v>196</v>
      </c>
      <c r="B127" s="34" t="s">
        <v>197</v>
      </c>
      <c r="C127" s="19">
        <v>1</v>
      </c>
      <c r="D127" s="20" t="s">
        <v>11</v>
      </c>
      <c r="E127" s="47"/>
      <c r="F127" s="47"/>
      <c r="G127" s="47"/>
      <c r="H127" s="42"/>
    </row>
    <row r="128" spans="1:8" s="22" customFormat="1" ht="15">
      <c r="A128" s="18"/>
      <c r="B128" s="19"/>
      <c r="C128" s="19"/>
      <c r="D128" s="20"/>
      <c r="E128" s="42"/>
      <c r="F128" s="42"/>
      <c r="G128" s="42"/>
      <c r="H128" s="42"/>
    </row>
    <row r="129" spans="1:8" s="22" customFormat="1" ht="17.25">
      <c r="A129" s="25"/>
      <c r="B129" s="29" t="s">
        <v>9</v>
      </c>
      <c r="C129" s="25"/>
      <c r="D129" s="25"/>
      <c r="E129" s="43" t="s">
        <v>8</v>
      </c>
      <c r="F129" s="43" t="s">
        <v>8</v>
      </c>
      <c r="G129" s="43"/>
      <c r="H129" s="42"/>
    </row>
    <row r="130" spans="1:8" s="22" customFormat="1" ht="17.25">
      <c r="A130" s="19"/>
      <c r="B130" s="28"/>
      <c r="C130" s="19"/>
      <c r="D130" s="19"/>
      <c r="E130" s="42"/>
      <c r="F130" s="42"/>
      <c r="G130" s="42"/>
      <c r="H130" s="42"/>
    </row>
    <row r="131" spans="1:8" s="22" customFormat="1" ht="17.25">
      <c r="A131" s="19"/>
      <c r="B131" s="28"/>
      <c r="C131" s="19"/>
      <c r="D131" s="19"/>
      <c r="E131" s="42"/>
      <c r="F131" s="42"/>
      <c r="G131" s="42"/>
      <c r="H131" s="42"/>
    </row>
    <row r="132" spans="1:8" s="6" customFormat="1" ht="15">
      <c r="A132" s="48" t="s">
        <v>172</v>
      </c>
      <c r="B132" s="48"/>
      <c r="C132" s="48"/>
      <c r="D132" s="48"/>
      <c r="E132" s="48"/>
      <c r="F132" s="48"/>
      <c r="G132" s="48"/>
      <c r="H132" s="48"/>
    </row>
    <row r="133" spans="1:6" ht="15">
      <c r="A133" s="46"/>
      <c r="B133" s="46"/>
      <c r="C133" s="46"/>
      <c r="D133" s="46"/>
      <c r="E133" s="46"/>
      <c r="F133" s="46"/>
    </row>
    <row r="134" spans="1:8" ht="15">
      <c r="A134" s="48" t="s">
        <v>173</v>
      </c>
      <c r="B134" s="48"/>
      <c r="C134" s="48"/>
      <c r="D134" s="48"/>
      <c r="E134" s="48"/>
      <c r="F134" s="48"/>
      <c r="G134" s="48"/>
      <c r="H134" s="48"/>
    </row>
    <row r="135" spans="1:6" ht="15">
      <c r="A135" s="49" t="s">
        <v>174</v>
      </c>
      <c r="B135" s="49"/>
      <c r="C135" s="50">
        <f>SUM(Munka1!G30+Munka1!G11+Munka1!G45+Munka1!G61+Munka1!G78+Munka1!G106+Munka1!G117)</f>
        <v>0</v>
      </c>
      <c r="D135" s="50"/>
      <c r="E135" s="50"/>
      <c r="F135" s="50"/>
    </row>
    <row r="136" spans="1:6" ht="15">
      <c r="A136" s="49" t="s">
        <v>175</v>
      </c>
      <c r="B136" s="49"/>
      <c r="C136" s="50">
        <f>(C135*1.27)</f>
        <v>0</v>
      </c>
      <c r="D136" s="50"/>
      <c r="E136" s="50"/>
      <c r="F136" s="50"/>
    </row>
    <row r="137" spans="1:6" ht="15">
      <c r="A137" s="46"/>
      <c r="B137" s="46"/>
      <c r="C137" s="46"/>
      <c r="D137" s="46"/>
      <c r="E137" s="46"/>
      <c r="F137" s="46"/>
    </row>
    <row r="138" spans="1:8" ht="15">
      <c r="A138" s="48" t="s">
        <v>176</v>
      </c>
      <c r="B138" s="48"/>
      <c r="C138" s="48"/>
      <c r="D138" s="48"/>
      <c r="E138" s="48"/>
      <c r="F138" s="48"/>
      <c r="G138" s="48"/>
      <c r="H138" s="48"/>
    </row>
    <row r="139" spans="1:6" ht="15">
      <c r="A139" s="49" t="s">
        <v>174</v>
      </c>
      <c r="B139" s="49"/>
      <c r="C139" s="50">
        <f>SUM(Munka1!H30+Munka1!H11+Munka1!H45+Munka1!H61+Munka1!H78+Munka1!H106+Munka1!H117)</f>
        <v>0</v>
      </c>
      <c r="D139" s="50"/>
      <c r="E139" s="50"/>
      <c r="F139" s="50"/>
    </row>
    <row r="140" spans="1:6" ht="15">
      <c r="A140" s="49" t="s">
        <v>175</v>
      </c>
      <c r="B140" s="49"/>
      <c r="C140" s="50">
        <f>(C139*1.27)</f>
        <v>0</v>
      </c>
      <c r="D140" s="50"/>
      <c r="E140" s="50"/>
      <c r="F140" s="50"/>
    </row>
    <row r="142" spans="1:8" s="3" customFormat="1" ht="15">
      <c r="A142" s="48" t="s">
        <v>177</v>
      </c>
      <c r="B142" s="48"/>
      <c r="C142" s="48"/>
      <c r="D142" s="48"/>
      <c r="E142" s="48"/>
      <c r="F142" s="48"/>
      <c r="G142" s="48"/>
      <c r="H142" s="48"/>
    </row>
    <row r="143" spans="1:6" ht="15">
      <c r="A143" s="49" t="s">
        <v>174</v>
      </c>
      <c r="B143" s="49"/>
      <c r="C143" s="50">
        <f>(C135+C139)</f>
        <v>0</v>
      </c>
      <c r="D143" s="48"/>
      <c r="E143" s="48"/>
      <c r="F143" s="48"/>
    </row>
    <row r="144" spans="1:6" ht="15">
      <c r="A144" s="49" t="s">
        <v>175</v>
      </c>
      <c r="B144" s="49"/>
      <c r="C144" s="50">
        <f>(C136+C140)</f>
        <v>0</v>
      </c>
      <c r="D144" s="48"/>
      <c r="E144" s="48"/>
      <c r="F144" s="48"/>
    </row>
    <row r="148" spans="3:4" ht="12.75">
      <c r="C148" s="7"/>
      <c r="D148" s="8"/>
    </row>
  </sheetData>
  <sheetProtection/>
  <mergeCells count="17">
    <mergeCell ref="A135:B135"/>
    <mergeCell ref="A136:B136"/>
    <mergeCell ref="A134:H134"/>
    <mergeCell ref="C135:F135"/>
    <mergeCell ref="C136:F136"/>
    <mergeCell ref="C1:D1"/>
    <mergeCell ref="A132:H132"/>
    <mergeCell ref="A142:H142"/>
    <mergeCell ref="A143:B143"/>
    <mergeCell ref="A144:B144"/>
    <mergeCell ref="C143:F143"/>
    <mergeCell ref="C144:F144"/>
    <mergeCell ref="A138:H138"/>
    <mergeCell ref="A139:B139"/>
    <mergeCell ref="A140:B140"/>
    <mergeCell ref="C139:F139"/>
    <mergeCell ref="C140:F140"/>
  </mergeCells>
  <printOptions gridLines="1" horizontalCentered="1"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49" r:id="rId1"/>
  <headerFooter alignWithMargins="0">
    <oddHeader>&amp;LVIllamos költségvetési kiírás &amp;C&amp;P/&amp;N&amp;RA kiírás a tervekkel és a műszaki leírással együtt érvényes!</oddHeader>
    <oddFooter>&amp;LKLIK irodaház kialakítása 
2200 Monor,
Petőfi Sándor. u. 34.  
Hrsz:2594
&amp;CKÖLTSÉGBECSLÉS.XLS, 2017.december hó
&amp;RMegjegyzés: az ajánlattevőnek a mennyiségeket ellenőriznie kell!
A feltűntetett összegek  tájékoztató jellegűek és becsült értékek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9"/>
    </sheetView>
  </sheetViews>
  <sheetFormatPr defaultColWidth="9.125" defaultRowHeight="12.75"/>
  <cols>
    <col min="1" max="16384" width="9.125" style="46" customWidth="1"/>
  </cols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2016-08-16T13:47:24Z</dcterms:created>
  <dcterms:modified xsi:type="dcterms:W3CDTF">2017-12-05T10:26:23Z</dcterms:modified>
  <cp:category/>
  <cp:version/>
  <cp:contentType/>
  <cp:contentStatus/>
</cp:coreProperties>
</file>